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'ESF-08'!$A$7:$H$72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'EFE-01'!$A$1:$E$21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'ESF-08'!$A$1:$F$43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s="1"/>
  <c r="D9" i="51"/>
  <c r="C9" i="53" l="1"/>
  <c r="C27" i="53"/>
  <c r="C35" i="53"/>
  <c r="C40" i="53" s="1"/>
  <c r="C9" i="52"/>
  <c r="C15" i="52"/>
  <c r="C20" i="52" s="1"/>
  <c r="C32" i="50"/>
  <c r="C62" i="50"/>
  <c r="C19" i="49"/>
  <c r="D19" i="49"/>
  <c r="E19" i="49"/>
  <c r="C23" i="48"/>
  <c r="D23" i="48"/>
  <c r="E23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1" i="37"/>
  <c r="D31" i="37"/>
  <c r="E31" i="37"/>
  <c r="C41" i="37"/>
  <c r="D41" i="37"/>
  <c r="E41" i="37"/>
  <c r="C51" i="37"/>
  <c r="D51" i="37"/>
  <c r="E51" i="37"/>
  <c r="C62" i="37"/>
  <c r="D62" i="37"/>
  <c r="E62" i="37"/>
  <c r="C72" i="37"/>
  <c r="D72" i="37"/>
  <c r="E72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8" i="46" l="1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69" i="46"/>
  <c r="D68" i="46"/>
  <c r="D67" i="46"/>
  <c r="D66" i="46"/>
  <c r="D65" i="46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109" i="46" s="1"/>
</calcChain>
</file>

<file path=xl/sharedStrings.xml><?xml version="1.0" encoding="utf-8"?>
<sst xmlns="http://schemas.openxmlformats.org/spreadsheetml/2006/main" count="1187" uniqueCount="655">
  <si>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</si>
  <si>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</si>
  <si>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</si>
  <si>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</si>
  <si>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</si>
  <si>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</si>
  <si>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</si>
  <si>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</si>
  <si>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</si>
  <si>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</si>
  <si>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</si>
  <si>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</si>
  <si>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</si>
  <si>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</si>
  <si>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</si>
  <si>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</si>
  <si>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</si>
  <si>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</si>
  <si>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</si>
  <si>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</si>
  <si>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</si>
  <si>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</si>
  <si>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</si>
  <si>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</si>
  <si>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</si>
  <si>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</si>
  <si>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</si>
  <si>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</si>
  <si>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</si>
  <si>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</si>
  <si>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</si>
  <si>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</si>
  <si>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</si>
  <si>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</si>
  <si>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</si>
  <si>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</si>
  <si>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</si>
  <si>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</si>
  <si>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</si>
  <si>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</si>
  <si>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</si>
  <si>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</si>
  <si>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</si>
  <si>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</si>
  <si>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</si>
  <si>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</si>
  <si>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</si>
  <si>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</si>
  <si>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</si>
  <si>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</si>
  <si>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</si>
  <si>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</si>
  <si>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</si>
  <si>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</si>
  <si>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</si>
  <si>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</si>
  <si>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</si>
  <si>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</si>
  <si>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</si>
  <si>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</si>
  <si>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</si>
  <si>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</si>
  <si>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</si>
  <si>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</si>
  <si>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</si>
  <si>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</si>
  <si>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</si>
  <si>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</si>
  <si>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</si>
  <si>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</si>
  <si>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</si>
  <si>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</si>
  <si>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</si>
  <si>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</si>
  <si>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</si>
  <si>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</si>
  <si>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</si>
  <si>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</si>
  <si>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</si>
  <si>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</si>
  <si>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</si>
  <si>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</si>
  <si>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</si>
  <si>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</si>
  <si>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</si>
  <si>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</si>
  <si>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</si>
  <si>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</si>
  <si>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</si>
  <si>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</si>
  <si>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</si>
  <si>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</si>
  <si>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</si>
  <si>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</si>
  <si>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</si>
  <si>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</si>
  <si>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</si>
  <si>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</si>
  <si>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</si>
  <si>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</si>
  <si>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</si>
  <si>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</si>
  <si>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</si>
  <si>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</si>
  <si>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</si>
  <si>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</si>
  <si>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</si>
  <si>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</si>
  <si>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</si>
  <si>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</si>
  <si>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</si>
  <si>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</si>
  <si>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</si>
  <si>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</si>
  <si>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</si>
  <si>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</si>
  <si>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</si>
  <si>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</si>
  <si>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</si>
  <si>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</si>
  <si>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</si>
  <si>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</si>
  <si>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</si>
  <si>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</si>
  <si>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</si>
  <si>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</si>
  <si>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</si>
  <si>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</si>
  <si>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</si>
  <si>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</si>
  <si>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</si>
  <si>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</si>
  <si>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</si>
  <si>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</si>
  <si>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</si>
  <si>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</si>
  <si>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</si>
  <si>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</si>
  <si>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</si>
  <si>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</si>
  <si>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</si>
  <si>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</si>
  <si>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</si>
  <si>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</si>
  <si>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</si>
  <si>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</si>
  <si>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</si>
  <si>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</si>
  <si>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</si>
  <si>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</si>
  <si>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</si>
  <si>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</si>
  <si>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</si>
  <si>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</si>
  <si>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</si>
  <si>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</si>
  <si>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</si>
  <si>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</si>
  <si>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</si>
  <si>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</si>
  <si>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</si>
  <si>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</si>
  <si>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</si>
  <si>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</si>
  <si>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</si>
  <si>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</si>
  <si>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</si>
  <si>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</si>
  <si>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</si>
  <si>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</si>
  <si>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</si>
  <si>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</si>
  <si>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</si>
  <si>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</si>
  <si>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</si>
  <si>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</si>
  <si>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</si>
  <si>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</si>
  <si>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</si>
  <si>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</si>
  <si>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</si>
  <si>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</si>
  <si>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</si>
  <si>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</si>
  <si>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</si>
  <si>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</si>
  <si>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</si>
  <si>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</si>
  <si>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</si>
  <si>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</si>
  <si>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</si>
  <si>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</si>
  <si>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</si>
  <si>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</si>
  <si>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</si>
  <si>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</si>
  <si>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</si>
  <si>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</si>
  <si>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</si>
  <si>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</si>
  <si>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</si>
  <si>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</si>
  <si>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</si>
  <si>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</si>
  <si>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</si>
  <si>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</si>
  <si>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</si>
  <si>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</si>
  <si>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</si>
  <si>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</si>
  <si>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</si>
  <si>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</si>
  <si>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</si>
  <si>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</si>
  <si>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</si>
  <si>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</si>
  <si>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</si>
  <si>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</si>
  <si>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</si>
  <si>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</si>
  <si>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</si>
  <si>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</si>
  <si>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</si>
  <si>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</si>
  <si>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</si>
  <si>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</si>
  <si>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</si>
  <si>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</si>
  <si>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</si>
  <si>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</si>
  <si>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</si>
  <si>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</si>
  <si>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</si>
  <si>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</si>
  <si>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</si>
  <si>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</si>
  <si>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</si>
  <si>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</si>
  <si>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</si>
  <si>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</si>
  <si>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</si>
  <si>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</si>
  <si>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</si>
  <si>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</si>
  <si>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</si>
  <si>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</si>
  <si>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</si>
  <si>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</si>
  <si>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</si>
  <si>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</si>
  <si>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</si>
  <si>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</si>
  <si>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</si>
  <si>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</si>
  <si>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</si>
  <si>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</si>
  <si>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</si>
  <si>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</si>
  <si>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</si>
  <si>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</si>
  <si>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</si>
  <si>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</si>
  <si>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</si>
  <si>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</si>
  <si>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</si>
  <si>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</si>
  <si>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</si>
  <si>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</si>
  <si>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</si>
  <si>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</si>
  <si>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</si>
  <si>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</si>
  <si>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</si>
  <si>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</si>
  <si>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</si>
  <si>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</si>
  <si>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</si>
  <si>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</si>
  <si>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</si>
  <si>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</si>
  <si>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</si>
  <si>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</si>
  <si>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</si>
  <si>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</si>
  <si>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</si>
  <si>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</si>
  <si>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</si>
  <si>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</si>
  <si>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</si>
  <si>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</si>
  <si>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</si>
  <si>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</si>
  <si>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</si>
  <si>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</si>
  <si>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</si>
  <si>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</si>
  <si>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</si>
  <si>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</si>
  <si>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</si>
  <si>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</si>
  <si>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</si>
  <si>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</si>
  <si>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</si>
  <si>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</si>
  <si>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</si>
  <si>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</si>
  <si>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</si>
  <si>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</si>
  <si>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</si>
  <si>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</si>
  <si>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</si>
  <si>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</si>
  <si>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</si>
  <si>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</si>
  <si>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</si>
  <si>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</si>
  <si>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</si>
  <si>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</si>
  <si>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</si>
  <si>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</si>
  <si>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</si>
  <si>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</si>
  <si>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</si>
  <si>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</si>
  <si>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</si>
  <si>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</si>
  <si>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</si>
  <si>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</si>
  <si>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</si>
  <si>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</si>
  <si>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</si>
  <si>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</si>
  <si>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</si>
  <si>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</si>
  <si>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</si>
  <si>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</si>
  <si>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</si>
  <si>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</si>
  <si>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</si>
  <si>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</si>
  <si>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</si>
  <si>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</si>
  <si>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</si>
  <si>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</si>
  <si>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</si>
  <si>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</si>
  <si>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</si>
  <si>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</si>
  <si>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</si>
  <si>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</si>
  <si>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</si>
  <si>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</si>
  <si>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</si>
  <si>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</si>
  <si>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</si>
  <si>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</si>
  <si>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</si>
  <si>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</si>
  <si>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</si>
  <si>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</si>
  <si>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</si>
  <si>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</si>
  <si>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</si>
  <si>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</si>
  <si>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</si>
  <si>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</si>
  <si>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</si>
  <si>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</si>
  <si>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</si>
  <si>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</si>
  <si>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</si>
  <si>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</si>
  <si>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</si>
  <si>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</si>
  <si>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</si>
  <si>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</si>
  <si>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</si>
  <si>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</si>
  <si>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</si>
  <si>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</si>
  <si>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</si>
  <si>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</si>
  <si>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</si>
  <si>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</si>
  <si>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</si>
  <si>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</si>
  <si>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</si>
  <si>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</si>
  <si>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</si>
  <si>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</si>
  <si>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</si>
  <si>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</si>
  <si>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</si>
  <si>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</si>
  <si>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</si>
  <si>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</si>
  <si>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</si>
  <si>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</si>
  <si>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</si>
  <si>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</si>
  <si>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</si>
  <si>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</si>
  <si>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</si>
  <si>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</si>
  <si>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</si>
  <si>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</si>
  <si>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</si>
  <si>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</si>
  <si>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</si>
  <si>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</si>
  <si>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</si>
  <si>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</si>
  <si>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</si>
  <si>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</si>
  <si>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</si>
  <si>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</si>
  <si>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</si>
  <si>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</si>
  <si>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</si>
  <si>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</si>
  <si>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</si>
  <si>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</si>
  <si>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</si>
  <si>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</si>
  <si>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</si>
  <si>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</si>
  <si>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</si>
  <si>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</si>
  <si>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</si>
  <si>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</si>
  <si>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</si>
  <si>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</si>
  <si>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</si>
  <si>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</si>
  <si>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</si>
  <si>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</si>
  <si>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</si>
  <si>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</si>
  <si>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</si>
  <si>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</si>
  <si>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</si>
  <si>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</si>
  <si>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</si>
  <si>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</si>
  <si>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</si>
  <si>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</si>
  <si>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</si>
  <si>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</si>
  <si>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</si>
  <si>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</si>
  <si>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</si>
  <si>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</si>
  <si>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</si>
  <si>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</si>
  <si>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</si>
  <si>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</si>
  <si>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</si>
  <si>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</si>
  <si>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</si>
  <si>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</si>
  <si>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</si>
  <si>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</si>
  <si>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</si>
  <si>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</si>
  <si>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</si>
  <si>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</si>
  <si>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</si>
  <si>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</si>
  <si>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</si>
  <si>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</si>
  <si>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</si>
  <si>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</si>
  <si>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</si>
  <si>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</si>
  <si>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</si>
  <si>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</si>
  <si>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</si>
  <si>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</si>
  <si>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</si>
  <si>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</si>
  <si>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</si>
  <si>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</si>
  <si>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</si>
  <si>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</si>
  <si>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</si>
  <si>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</si>
  <si>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</si>
  <si>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</si>
  <si>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</si>
  <si>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</si>
  <si>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</si>
  <si>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</si>
  <si>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</si>
  <si>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</si>
  <si>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</si>
  <si>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</si>
  <si>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</si>
  <si>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</si>
  <si>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</si>
  <si>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</si>
  <si>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</si>
  <si>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</si>
  <si>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</si>
  <si>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</si>
  <si>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</si>
  <si>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</si>
  <si>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</si>
  <si>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</si>
  <si>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</si>
  <si>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</si>
  <si>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</si>
  <si>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</si>
  <si>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</si>
  <si>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</si>
  <si>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</si>
  <si>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</si>
  <si>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</si>
  <si>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</si>
  <si>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</si>
  <si>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</si>
  <si>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</si>
  <si>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</si>
  <si>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</si>
  <si>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</si>
  <si>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</si>
  <si>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</si>
  <si>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</si>
  <si>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</si>
  <si>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</si>
  <si>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</si>
  <si>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</si>
  <si>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</si>
  <si>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</si>
  <si>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</si>
  <si>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</si>
  <si>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</si>
  <si>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</si>
  <si>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</si>
  <si>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</si>
  <si>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</si>
  <si>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</si>
  <si>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</si>
  <si>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0124415411</t>
  </si>
  <si>
    <t>Automóviles y camiones</t>
  </si>
  <si>
    <t>0124505511</t>
  </si>
  <si>
    <t>Equipo de defensa y de seguridad</t>
  </si>
  <si>
    <t>0124655651</t>
  </si>
  <si>
    <t>Equipo de comunicación y telecomunicacion</t>
  </si>
  <si>
    <t>0126305111</t>
  </si>
  <si>
    <t>0126305151</t>
  </si>
  <si>
    <t>0126305411</t>
  </si>
  <si>
    <t>0126305651</t>
  </si>
  <si>
    <t>Software</t>
  </si>
  <si>
    <t>0126505911</t>
  </si>
  <si>
    <t>Amort Acum Software</t>
  </si>
  <si>
    <t>0211200001</t>
  </si>
  <si>
    <t>Proveedores por pagar CP</t>
  </si>
  <si>
    <t>0211700001</t>
  </si>
  <si>
    <t>I.S.R. RETENIDO POR SUELDOS Y SALARIOS</t>
  </si>
  <si>
    <t>0211700002</t>
  </si>
  <si>
    <t>I.S.R. RETENIDO ASIMILADOS A SALARIOS</t>
  </si>
  <si>
    <t>0211700003</t>
  </si>
  <si>
    <t>I.S.R. RETENIDO POR HONORARIOS 10%</t>
  </si>
  <si>
    <t>0211700004</t>
  </si>
  <si>
    <t>IMPUESTO SOBRE SOBRE NOMINA 2%</t>
  </si>
  <si>
    <t>0211700005</t>
  </si>
  <si>
    <t>IVA RETENIDO</t>
  </si>
  <si>
    <t>0211700006</t>
  </si>
  <si>
    <t>RETENCION CEDULAR</t>
  </si>
  <si>
    <t>0422109101</t>
  </si>
  <si>
    <t>TRANSF PARA SERV PERSONALES</t>
  </si>
  <si>
    <t>0422109102</t>
  </si>
  <si>
    <t>TRANSF PARA MATERIALES Y SUMINISTROS</t>
  </si>
  <si>
    <t>0422109103</t>
  </si>
  <si>
    <t>TRANSF PARA SERVICIOS BASICOS</t>
  </si>
  <si>
    <t>0422109104</t>
  </si>
  <si>
    <t>TRANSF, ASIGNACIONES, SUBSIDIOS Y OTRAS AYUDAS</t>
  </si>
  <si>
    <t>0422109105</t>
  </si>
  <si>
    <t>TRANSFERENCIAS Y ASIGNACIONES  CAP 5000</t>
  </si>
  <si>
    <t>0511101131</t>
  </si>
  <si>
    <t>Sueldos Base</t>
  </si>
  <si>
    <t>0511201211</t>
  </si>
  <si>
    <t>Honorarios</t>
  </si>
  <si>
    <t>0511201212</t>
  </si>
  <si>
    <t>Honorarios asimilados</t>
  </si>
  <si>
    <t>0511501551</t>
  </si>
  <si>
    <t>Capacitación de los servidores públicos</t>
  </si>
  <si>
    <t>0511501591</t>
  </si>
  <si>
    <t>Asignaciones adicionales al sueldo</t>
  </si>
  <si>
    <t>0512102111</t>
  </si>
  <si>
    <t>Materiales y útiles de oficina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</si>
  <si>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</si>
  <si>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</si>
  <si>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</si>
  <si>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</si>
  <si>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</si>
  <si>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</si>
  <si>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0512602613</t>
  </si>
  <si>
    <t>Combus Lub y aditp maq eq Prod y serv Admin</t>
  </si>
  <si>
    <t>0512702711</t>
  </si>
  <si>
    <t>Vestuario y uniformes</t>
  </si>
  <si>
    <t>0513103141</t>
  </si>
  <si>
    <t>Servicio telefonía tradicional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</si>
  <si>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</si>
  <si>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</si>
  <si>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</si>
  <si>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</si>
  <si>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</si>
  <si>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</si>
  <si>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</si>
  <si>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</si>
  <si>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0513503551</t>
  </si>
  <si>
    <t>Mantto y conserv Veh terrestres aéreos mariti</t>
  </si>
  <si>
    <t>0513603611</t>
  </si>
  <si>
    <t>Difusión e Info mensajes activ gubernamentales</t>
  </si>
  <si>
    <t>0513703751</t>
  </si>
  <si>
    <t>Viáticos nac p Serv pub Desemp funciones ofic</t>
  </si>
  <si>
    <t>0513803821</t>
  </si>
  <si>
    <t>Gastos de orden social y cultural</t>
  </si>
  <si>
    <t>0513803852</t>
  </si>
  <si>
    <t>Gastos ofic Serv pub superiores y mandos medios</t>
  </si>
  <si>
    <t>0513903981</t>
  </si>
  <si>
    <t>Impuesto sobre nóminas</t>
  </si>
  <si>
    <t>0524104411</t>
  </si>
  <si>
    <t>Gastos relac con activ culturales deport y ayu</t>
  </si>
  <si>
    <t>0524204421</t>
  </si>
  <si>
    <t>Becas</t>
  </si>
  <si>
    <t>0313000001</t>
  </si>
  <si>
    <t>DONACIONES DE BIENES MUEBLES</t>
  </si>
  <si>
    <t>0321000001</t>
  </si>
  <si>
    <t>RESULTADOS DE EJERCICIO AHORRO/DESAHORRO</t>
  </si>
  <si>
    <t>RESULTADO DEL EJERC (AHORRO/DESAHORRO)</t>
  </si>
  <si>
    <t>0322000001</t>
  </si>
  <si>
    <t>RESULTADOS DE EJERCICIO 2010</t>
  </si>
  <si>
    <t>0322000002</t>
  </si>
  <si>
    <t>RESULTADOS DE EJERCICIO 2011</t>
  </si>
  <si>
    <t>0322000003</t>
  </si>
  <si>
    <t>RESULTADOS DE EJERCICIO 2012</t>
  </si>
  <si>
    <t>0322000004</t>
  </si>
  <si>
    <t>RESULTADOS DE EJERCICIO 2013</t>
  </si>
  <si>
    <t>0322000005</t>
  </si>
  <si>
    <t>RESULTADOS DE EJERCICIO 2014</t>
  </si>
  <si>
    <t>0322000006</t>
  </si>
  <si>
    <t>RESULTADOS DE EJERCICIO 2015</t>
  </si>
  <si>
    <t>0322000007</t>
  </si>
  <si>
    <t>RESULTADOS DE EJERCICIO 2016</t>
  </si>
  <si>
    <t>0322000801</t>
  </si>
  <si>
    <t>APLICACIÓN DE REMANENTE RECURSO MUNICIPAL EJ 2014</t>
  </si>
  <si>
    <t>BANORTE 00648976631</t>
  </si>
  <si>
    <t>BANORTE 00648976640</t>
  </si>
  <si>
    <t>BANORTE 0409090569</t>
  </si>
  <si>
    <t>TITULAR</t>
  </si>
  <si>
    <t>Contador</t>
  </si>
  <si>
    <t>CP Valente Corona Magaña</t>
  </si>
  <si>
    <t>Lic. Juan Ricardo Trujillo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</si>
</sst>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24" activePane="bottomLeft" state="frozen"/>
      <selection activeCell="A14" sqref="A14:B14"/>
      <selection pane="bottomLeft" activeCell="B45" sqref="B45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 t="s">
        <v>651</v>
      </c>
      <c r="C42" s="184" t="s">
        <v>652</v>
      </c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654</v>
      </c>
      <c r="C44" s="192" t="s">
        <v>653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 t="s">
        <v>519</v>
      </c>
      <c r="B8" s="285" t="s">
        <v>519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 t="s">
        <v>519</v>
      </c>
      <c r="B8" s="287" t="s">
        <v>519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55" zoomScaleNormal="100" zoomScaleSheetLayoutView="100" workbookViewId="0">
      <selection activeCell="B64" sqref="B6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23" t="s">
        <v>519</v>
      </c>
      <c r="B8" s="223" t="s">
        <v>519</v>
      </c>
      <c r="C8" s="222"/>
      <c r="D8" s="222"/>
      <c r="E8" s="222"/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319</v>
      </c>
      <c r="C16" s="244">
        <f>SUM(C8:C15)</f>
        <v>0</v>
      </c>
      <c r="D16" s="244">
        <f>SUM(D8:D15)</f>
        <v>0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318</v>
      </c>
      <c r="B19" s="60"/>
      <c r="C19" s="294"/>
      <c r="D19" s="294"/>
      <c r="E19" s="294"/>
      <c r="F19" s="270" t="s">
        <v>309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308</v>
      </c>
    </row>
    <row r="22" spans="1:6" x14ac:dyDescent="0.2">
      <c r="A22" s="223" t="s">
        <v>532</v>
      </c>
      <c r="B22" s="264" t="s">
        <v>533</v>
      </c>
      <c r="C22" s="265">
        <v>3989.9</v>
      </c>
      <c r="D22" s="265">
        <v>3989.9</v>
      </c>
      <c r="E22" s="265">
        <v>0</v>
      </c>
      <c r="F22" s="264"/>
    </row>
    <row r="23" spans="1:6" x14ac:dyDescent="0.2">
      <c r="A23" s="223" t="s">
        <v>534</v>
      </c>
      <c r="B23" s="264" t="s">
        <v>535</v>
      </c>
      <c r="C23" s="265">
        <v>68156.12</v>
      </c>
      <c r="D23" s="265">
        <v>79155.149999999994</v>
      </c>
      <c r="E23" s="265">
        <v>10999.03</v>
      </c>
      <c r="F23" s="264"/>
    </row>
    <row r="24" spans="1:6" x14ac:dyDescent="0.2">
      <c r="A24" s="223" t="s">
        <v>536</v>
      </c>
      <c r="B24" s="264" t="s">
        <v>537</v>
      </c>
      <c r="C24" s="265">
        <v>34560</v>
      </c>
      <c r="D24" s="265">
        <v>41574.29</v>
      </c>
      <c r="E24" s="265">
        <v>7014.29</v>
      </c>
      <c r="F24" s="264"/>
    </row>
    <row r="25" spans="1:6" x14ac:dyDescent="0.2">
      <c r="A25" s="223" t="s">
        <v>538</v>
      </c>
      <c r="B25" s="264" t="s">
        <v>539</v>
      </c>
      <c r="C25" s="265">
        <v>20947</v>
      </c>
      <c r="D25" s="265">
        <v>23847.3</v>
      </c>
      <c r="E25" s="265">
        <v>2900.3</v>
      </c>
      <c r="F25" s="264"/>
    </row>
    <row r="26" spans="1:6" x14ac:dyDescent="0.2">
      <c r="A26" s="223" t="s">
        <v>540</v>
      </c>
      <c r="B26" s="264" t="s">
        <v>541</v>
      </c>
      <c r="C26" s="265">
        <v>29378.400000000001</v>
      </c>
      <c r="D26" s="265">
        <v>29378.400000000001</v>
      </c>
      <c r="E26" s="265">
        <v>0</v>
      </c>
      <c r="F26" s="264"/>
    </row>
    <row r="27" spans="1:6" x14ac:dyDescent="0.2">
      <c r="A27" s="223" t="s">
        <v>542</v>
      </c>
      <c r="B27" s="264" t="s">
        <v>543</v>
      </c>
      <c r="C27" s="265">
        <v>316551</v>
      </c>
      <c r="D27" s="265">
        <v>316551</v>
      </c>
      <c r="E27" s="265">
        <v>0</v>
      </c>
      <c r="F27" s="264"/>
    </row>
    <row r="28" spans="1:6" x14ac:dyDescent="0.2">
      <c r="A28" s="223" t="s">
        <v>544</v>
      </c>
      <c r="B28" s="264" t="s">
        <v>545</v>
      </c>
      <c r="C28" s="265">
        <v>1644.21</v>
      </c>
      <c r="D28" s="265">
        <v>1644.21</v>
      </c>
      <c r="E28" s="265">
        <v>0</v>
      </c>
      <c r="F28" s="264"/>
    </row>
    <row r="29" spans="1:6" x14ac:dyDescent="0.2">
      <c r="A29" s="223" t="s">
        <v>546</v>
      </c>
      <c r="B29" s="264" t="s">
        <v>547</v>
      </c>
      <c r="C29" s="265">
        <v>8550.01</v>
      </c>
      <c r="D29" s="265">
        <v>8550.01</v>
      </c>
      <c r="E29" s="265">
        <v>0</v>
      </c>
      <c r="F29" s="264"/>
    </row>
    <row r="30" spans="1:6" x14ac:dyDescent="0.2">
      <c r="A30" s="223"/>
      <c r="B30" s="264"/>
      <c r="C30" s="265"/>
      <c r="D30" s="265"/>
      <c r="E30" s="265"/>
      <c r="F30" s="264"/>
    </row>
    <row r="31" spans="1:6" x14ac:dyDescent="0.2">
      <c r="A31" s="62"/>
      <c r="B31" s="62" t="s">
        <v>317</v>
      </c>
      <c r="C31" s="244">
        <f>SUM(C22:C30)</f>
        <v>483776.64</v>
      </c>
      <c r="D31" s="244">
        <f>SUM(D22:D30)</f>
        <v>504690.26</v>
      </c>
      <c r="E31" s="244">
        <f>SUM(E22:E30)</f>
        <v>20913.62</v>
      </c>
      <c r="F31" s="244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x14ac:dyDescent="0.2">
      <c r="A33" s="59"/>
      <c r="B33" s="59"/>
      <c r="C33" s="11"/>
      <c r="D33" s="11"/>
      <c r="E33" s="11"/>
      <c r="F33" s="11"/>
    </row>
    <row r="34" spans="1:8" s="8" customFormat="1" ht="11.25" customHeight="1" x14ac:dyDescent="0.2">
      <c r="A34" s="217" t="s">
        <v>316</v>
      </c>
      <c r="B34" s="217"/>
      <c r="C34" s="294"/>
      <c r="D34" s="294"/>
      <c r="E34" s="294"/>
      <c r="G34" s="270" t="s">
        <v>309</v>
      </c>
    </row>
    <row r="35" spans="1:8" s="8" customFormat="1" x14ac:dyDescent="0.2">
      <c r="A35" s="281"/>
      <c r="B35" s="281"/>
      <c r="C35" s="229"/>
      <c r="D35" s="7"/>
      <c r="E35" s="7"/>
      <c r="F35" s="89"/>
    </row>
    <row r="36" spans="1:8" s="8" customFormat="1" ht="27.95" customHeight="1" x14ac:dyDescent="0.2">
      <c r="A36" s="228" t="s">
        <v>45</v>
      </c>
      <c r="B36" s="227" t="s">
        <v>46</v>
      </c>
      <c r="C36" s="293" t="s">
        <v>47</v>
      </c>
      <c r="D36" s="293" t="s">
        <v>48</v>
      </c>
      <c r="E36" s="293" t="s">
        <v>49</v>
      </c>
      <c r="F36" s="292" t="s">
        <v>308</v>
      </c>
      <c r="G36" s="292" t="s">
        <v>307</v>
      </c>
      <c r="H36" s="292" t="s">
        <v>306</v>
      </c>
    </row>
    <row r="37" spans="1:8" s="8" customFormat="1" x14ac:dyDescent="0.2">
      <c r="A37" s="223" t="s">
        <v>519</v>
      </c>
      <c r="B37" s="264" t="s">
        <v>519</v>
      </c>
      <c r="C37" s="222"/>
      <c r="D37" s="265"/>
      <c r="E37" s="265"/>
      <c r="F37" s="264"/>
      <c r="G37" s="264"/>
      <c r="H37" s="264"/>
    </row>
    <row r="38" spans="1:8" s="8" customFormat="1" x14ac:dyDescent="0.2">
      <c r="A38" s="223"/>
      <c r="B38" s="264"/>
      <c r="C38" s="222"/>
      <c r="D38" s="265"/>
      <c r="E38" s="265"/>
      <c r="F38" s="264"/>
      <c r="G38" s="264"/>
      <c r="H38" s="264"/>
    </row>
    <row r="39" spans="1:8" s="8" customFormat="1" x14ac:dyDescent="0.2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 x14ac:dyDescent="0.2">
      <c r="A40" s="223"/>
      <c r="B40" s="264"/>
      <c r="C40" s="222"/>
      <c r="D40" s="265"/>
      <c r="E40" s="265"/>
      <c r="F40" s="264"/>
      <c r="G40" s="264"/>
      <c r="H40" s="264"/>
    </row>
    <row r="41" spans="1:8" s="8" customFormat="1" x14ac:dyDescent="0.2">
      <c r="A41" s="62"/>
      <c r="B41" s="62" t="s">
        <v>315</v>
      </c>
      <c r="C41" s="244">
        <f>SUM(C37:C40)</f>
        <v>0</v>
      </c>
      <c r="D41" s="244">
        <f>SUM(D37:D40)</f>
        <v>0</v>
      </c>
      <c r="E41" s="244">
        <f>SUM(E37:E40)</f>
        <v>0</v>
      </c>
      <c r="F41" s="244"/>
      <c r="G41" s="244"/>
      <c r="H41" s="244"/>
    </row>
    <row r="42" spans="1:8" s="8" customFormat="1" x14ac:dyDescent="0.2">
      <c r="A42" s="15"/>
      <c r="B42" s="15"/>
      <c r="C42" s="16"/>
      <c r="D42" s="16"/>
      <c r="E42" s="16"/>
      <c r="F42" s="11"/>
    </row>
    <row r="44" spans="1:8" x14ac:dyDescent="0.2">
      <c r="A44" s="217" t="s">
        <v>314</v>
      </c>
      <c r="B44" s="217"/>
      <c r="C44" s="294"/>
      <c r="D44" s="294"/>
      <c r="E44" s="294"/>
      <c r="G44" s="270" t="s">
        <v>309</v>
      </c>
    </row>
    <row r="45" spans="1:8" x14ac:dyDescent="0.2">
      <c r="A45" s="281"/>
      <c r="B45" s="281"/>
      <c r="C45" s="229"/>
      <c r="H45" s="7"/>
    </row>
    <row r="46" spans="1:8" ht="27.95" customHeight="1" x14ac:dyDescent="0.2">
      <c r="A46" s="228" t="s">
        <v>45</v>
      </c>
      <c r="B46" s="227" t="s">
        <v>46</v>
      </c>
      <c r="C46" s="293" t="s">
        <v>47</v>
      </c>
      <c r="D46" s="293" t="s">
        <v>48</v>
      </c>
      <c r="E46" s="293" t="s">
        <v>49</v>
      </c>
      <c r="F46" s="292" t="s">
        <v>308</v>
      </c>
      <c r="G46" s="292" t="s">
        <v>307</v>
      </c>
      <c r="H46" s="292" t="s">
        <v>306</v>
      </c>
    </row>
    <row r="47" spans="1:8" x14ac:dyDescent="0.2">
      <c r="A47" s="223" t="s">
        <v>519</v>
      </c>
      <c r="B47" s="264" t="s">
        <v>519</v>
      </c>
      <c r="C47" s="222"/>
      <c r="D47" s="265"/>
      <c r="E47" s="265"/>
      <c r="F47" s="264"/>
      <c r="G47" s="264"/>
      <c r="H47" s="264"/>
    </row>
    <row r="48" spans="1:8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x14ac:dyDescent="0.2">
      <c r="A50" s="223"/>
      <c r="B50" s="264"/>
      <c r="C50" s="222"/>
      <c r="D50" s="265"/>
      <c r="E50" s="265"/>
      <c r="F50" s="264"/>
      <c r="G50" s="264"/>
      <c r="H50" s="264"/>
    </row>
    <row r="51" spans="1:8" x14ac:dyDescent="0.2">
      <c r="A51" s="62"/>
      <c r="B51" s="62" t="s">
        <v>313</v>
      </c>
      <c r="C51" s="244">
        <f>SUM(C47:C50)</f>
        <v>0</v>
      </c>
      <c r="D51" s="244">
        <f>SUM(D47:D50)</f>
        <v>0</v>
      </c>
      <c r="E51" s="244">
        <f>SUM(E47:E50)</f>
        <v>0</v>
      </c>
      <c r="F51" s="244"/>
      <c r="G51" s="244"/>
      <c r="H51" s="244"/>
    </row>
    <row r="54" spans="1:8" x14ac:dyDescent="0.2">
      <c r="A54" s="217" t="s">
        <v>312</v>
      </c>
      <c r="B54" s="217"/>
      <c r="C54" s="294"/>
      <c r="D54" s="294"/>
      <c r="E54" s="294"/>
      <c r="G54" s="270" t="s">
        <v>309</v>
      </c>
    </row>
    <row r="55" spans="1:8" x14ac:dyDescent="0.2">
      <c r="A55" s="281"/>
      <c r="B55" s="281"/>
      <c r="C55" s="229"/>
    </row>
    <row r="56" spans="1:8" ht="27.95" customHeight="1" x14ac:dyDescent="0.2">
      <c r="A56" s="228" t="s">
        <v>45</v>
      </c>
      <c r="B56" s="227" t="s">
        <v>46</v>
      </c>
      <c r="C56" s="293" t="s">
        <v>47</v>
      </c>
      <c r="D56" s="293" t="s">
        <v>48</v>
      </c>
      <c r="E56" s="293" t="s">
        <v>49</v>
      </c>
      <c r="F56" s="292" t="s">
        <v>308</v>
      </c>
      <c r="G56" s="292" t="s">
        <v>307</v>
      </c>
      <c r="H56" s="292" t="s">
        <v>306</v>
      </c>
    </row>
    <row r="57" spans="1:8" x14ac:dyDescent="0.2">
      <c r="A57" s="223" t="s">
        <v>548</v>
      </c>
      <c r="B57" s="264" t="s">
        <v>533</v>
      </c>
      <c r="C57" s="222">
        <v>-289.85000000000002</v>
      </c>
      <c r="D57" s="265">
        <v>-289.85000000000002</v>
      </c>
      <c r="E57" s="265">
        <v>0</v>
      </c>
      <c r="F57" s="264"/>
      <c r="G57" s="264"/>
      <c r="H57" s="264"/>
    </row>
    <row r="58" spans="1:8" x14ac:dyDescent="0.2">
      <c r="A58" s="223" t="s">
        <v>549</v>
      </c>
      <c r="B58" s="264" t="s">
        <v>535</v>
      </c>
      <c r="C58" s="222">
        <v>-10398.33</v>
      </c>
      <c r="D58" s="265">
        <v>-10398.33</v>
      </c>
      <c r="E58" s="265">
        <v>0</v>
      </c>
      <c r="F58" s="264"/>
      <c r="G58" s="264"/>
      <c r="H58" s="264"/>
    </row>
    <row r="59" spans="1:8" x14ac:dyDescent="0.2">
      <c r="A59" s="223" t="s">
        <v>550</v>
      </c>
      <c r="B59" s="264" t="s">
        <v>543</v>
      </c>
      <c r="C59" s="222">
        <v>-38962.5</v>
      </c>
      <c r="D59" s="265">
        <v>-38962.5</v>
      </c>
      <c r="E59" s="265">
        <v>0</v>
      </c>
      <c r="F59" s="264"/>
      <c r="G59" s="264"/>
      <c r="H59" s="264"/>
    </row>
    <row r="60" spans="1:8" x14ac:dyDescent="0.2">
      <c r="A60" s="223" t="s">
        <v>551</v>
      </c>
      <c r="B60" s="264" t="s">
        <v>547</v>
      </c>
      <c r="C60" s="222">
        <v>-427.5</v>
      </c>
      <c r="D60" s="265">
        <v>-427.5</v>
      </c>
      <c r="E60" s="265">
        <v>0</v>
      </c>
      <c r="F60" s="264"/>
      <c r="G60" s="264"/>
      <c r="H60" s="264"/>
    </row>
    <row r="61" spans="1:8" x14ac:dyDescent="0.2">
      <c r="A61" s="223"/>
      <c r="B61" s="264"/>
      <c r="C61" s="222"/>
      <c r="D61" s="265"/>
      <c r="E61" s="265"/>
      <c r="F61" s="264"/>
      <c r="G61" s="264"/>
      <c r="H61" s="264"/>
    </row>
    <row r="62" spans="1:8" x14ac:dyDescent="0.2">
      <c r="A62" s="62"/>
      <c r="B62" s="62" t="s">
        <v>311</v>
      </c>
      <c r="C62" s="244">
        <f>SUM(C57:C61)</f>
        <v>-50078.18</v>
      </c>
      <c r="D62" s="244">
        <f>SUM(D57:D61)</f>
        <v>-50078.18</v>
      </c>
      <c r="E62" s="244">
        <f>SUM(E57:E61)</f>
        <v>0</v>
      </c>
      <c r="F62" s="244"/>
      <c r="G62" s="244"/>
      <c r="H62" s="244"/>
    </row>
    <row r="65" spans="1:8" x14ac:dyDescent="0.2">
      <c r="A65" s="217" t="s">
        <v>310</v>
      </c>
      <c r="B65" s="217"/>
      <c r="C65" s="294"/>
      <c r="D65" s="294"/>
      <c r="E65" s="294"/>
      <c r="G65" s="270" t="s">
        <v>309</v>
      </c>
    </row>
    <row r="66" spans="1:8" x14ac:dyDescent="0.2">
      <c r="A66" s="281"/>
      <c r="B66" s="281"/>
      <c r="C66" s="229"/>
    </row>
    <row r="67" spans="1:8" ht="27.95" customHeight="1" x14ac:dyDescent="0.2">
      <c r="A67" s="228" t="s">
        <v>45</v>
      </c>
      <c r="B67" s="227" t="s">
        <v>46</v>
      </c>
      <c r="C67" s="293" t="s">
        <v>47</v>
      </c>
      <c r="D67" s="293" t="s">
        <v>48</v>
      </c>
      <c r="E67" s="293" t="s">
        <v>49</v>
      </c>
      <c r="F67" s="292" t="s">
        <v>308</v>
      </c>
      <c r="G67" s="292" t="s">
        <v>307</v>
      </c>
      <c r="H67" s="292" t="s">
        <v>306</v>
      </c>
    </row>
    <row r="68" spans="1:8" x14ac:dyDescent="0.2">
      <c r="A68" s="223" t="s">
        <v>519</v>
      </c>
      <c r="B68" s="264" t="s">
        <v>519</v>
      </c>
      <c r="C68" s="222"/>
      <c r="D68" s="265"/>
      <c r="E68" s="265"/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223"/>
      <c r="B70" s="264"/>
      <c r="C70" s="222"/>
      <c r="D70" s="265"/>
      <c r="E70" s="265"/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62"/>
      <c r="B72" s="62" t="s">
        <v>305</v>
      </c>
      <c r="C72" s="244">
        <f>SUM(C68:C71)</f>
        <v>0</v>
      </c>
      <c r="D72" s="244">
        <f>SUM(D68:D71)</f>
        <v>0</v>
      </c>
      <c r="E72" s="244">
        <f>SUM(E68:E71)</f>
        <v>0</v>
      </c>
      <c r="F72" s="244"/>
      <c r="G72" s="244"/>
      <c r="H72" s="244"/>
    </row>
  </sheetData>
  <dataValidations count="8">
    <dataValidation allowBlank="1" showInputMessage="1" showErrorMessage="1" prompt="Importe final del periodo que corresponde la información financiera trimestral que se presenta." sqref="D7 D21 D36 D46 D56 D67"/>
    <dataValidation allowBlank="1" showInputMessage="1" showErrorMessage="1" prompt="Saldo al 31 de diciembre del año anterior del ejercio que se presenta." sqref="C7 C21 C36 C46 C56 C67"/>
    <dataValidation allowBlank="1" showInputMessage="1" showErrorMessage="1" prompt="Corresponde al número de la cuenta de acuerdo al Plan de Cuentas emitido por el CONAC (DOF 23/12/2015)." sqref="A7 A21 A36 A46 A56 A67"/>
    <dataValidation allowBlank="1" showInputMessage="1" showErrorMessage="1" prompt="Indicar la tasa de aplicación." sqref="H36 H46 H56 H67"/>
    <dataValidation allowBlank="1" showInputMessage="1" showErrorMessage="1" prompt="Indicar el método de depreciación." sqref="G36 G46 G56 G67"/>
    <dataValidation allowBlank="1" showInputMessage="1" showErrorMessage="1" prompt="Corresponde al nombre o descripción de la cuenta de acuerdo al Plan de Cuentas emitido por el CONAC." sqref="B7 B21 B36 B46 B56 B67"/>
    <dataValidation allowBlank="1" showInputMessage="1" showErrorMessage="1" prompt="Diferencia entre el saldo final y el inicial presentados." sqref="E7 E21 E36 E46 E56 E67"/>
    <dataValidation allowBlank="1" showInputMessage="1" showErrorMessage="1" prompt="Criterio para la aplicación de depreciación: anual, mensual, trimestral, etc." sqref="F7 F21 F67 F46 F56 F36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>
        <v>125105911</v>
      </c>
      <c r="B8" s="285" t="s">
        <v>552</v>
      </c>
      <c r="C8" s="222">
        <v>156657</v>
      </c>
      <c r="D8" s="304">
        <v>156657</v>
      </c>
      <c r="E8" s="304">
        <v>0</v>
      </c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156657</v>
      </c>
      <c r="D13" s="244">
        <f>SUM(D8:D12)</f>
        <v>156657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 t="s">
        <v>553</v>
      </c>
      <c r="B19" s="285" t="s">
        <v>554</v>
      </c>
      <c r="C19" s="222">
        <v>-130719.4</v>
      </c>
      <c r="D19" s="222">
        <v>-130719.4</v>
      </c>
      <c r="E19" s="222">
        <v>0</v>
      </c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-130719.4</v>
      </c>
      <c r="D22" s="244">
        <f>SUM(D19:D21)</f>
        <v>-130719.4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 t="s">
        <v>519</v>
      </c>
      <c r="B28" s="285" t="s">
        <v>519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519</v>
      </c>
      <c r="B6" s="18" t="s">
        <v>519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10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 t="s">
        <v>519</v>
      </c>
      <c r="B8" s="223" t="s">
        <v>519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 t="s">
        <v>519</v>
      </c>
      <c r="B27" s="237" t="s">
        <v>519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 t="s">
        <v>519</v>
      </c>
      <c r="B58" s="237" t="s">
        <v>519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 t="s">
        <v>519</v>
      </c>
      <c r="B71" s="223" t="s">
        <v>519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 t="s">
        <v>519</v>
      </c>
      <c r="B8" s="287" t="s">
        <v>519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 t="s">
        <v>519</v>
      </c>
      <c r="B17" s="287" t="s">
        <v>519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23" t="s">
        <v>555</v>
      </c>
      <c r="B8" s="223" t="s">
        <v>556</v>
      </c>
      <c r="C8" s="222">
        <v>-3111.39</v>
      </c>
      <c r="D8" s="222">
        <v>-3111.39</v>
      </c>
      <c r="E8" s="222"/>
      <c r="F8" s="222"/>
      <c r="G8" s="222"/>
      <c r="H8" s="324"/>
    </row>
    <row r="9" spans="1:8" x14ac:dyDescent="0.2">
      <c r="A9" s="223" t="s">
        <v>557</v>
      </c>
      <c r="B9" s="223" t="s">
        <v>558</v>
      </c>
      <c r="C9" s="222">
        <v>-7198.83</v>
      </c>
      <c r="D9" s="222">
        <v>-7198.83</v>
      </c>
      <c r="E9" s="222"/>
      <c r="F9" s="222"/>
      <c r="G9" s="222"/>
      <c r="H9" s="324"/>
    </row>
    <row r="10" spans="1:8" x14ac:dyDescent="0.2">
      <c r="A10" s="223" t="s">
        <v>559</v>
      </c>
      <c r="B10" s="223" t="s">
        <v>560</v>
      </c>
      <c r="C10" s="222">
        <v>-3681.32</v>
      </c>
      <c r="D10" s="222">
        <v>-3681.32</v>
      </c>
      <c r="E10" s="222"/>
      <c r="F10" s="222"/>
      <c r="G10" s="222"/>
      <c r="H10" s="324"/>
    </row>
    <row r="11" spans="1:8" x14ac:dyDescent="0.2">
      <c r="A11" s="223" t="s">
        <v>561</v>
      </c>
      <c r="B11" s="223" t="s">
        <v>562</v>
      </c>
      <c r="C11" s="222">
        <v>-637.47</v>
      </c>
      <c r="D11" s="222">
        <v>-637.47</v>
      </c>
      <c r="E11" s="222"/>
      <c r="F11" s="222"/>
      <c r="G11" s="222"/>
      <c r="H11" s="324"/>
    </row>
    <row r="12" spans="1:8" x14ac:dyDescent="0.2">
      <c r="A12" s="223" t="s">
        <v>563</v>
      </c>
      <c r="B12" s="223" t="s">
        <v>564</v>
      </c>
      <c r="C12" s="222">
        <v>2.9</v>
      </c>
      <c r="D12" s="222">
        <v>2.9</v>
      </c>
      <c r="E12" s="222"/>
      <c r="F12" s="222"/>
      <c r="G12" s="222"/>
      <c r="H12" s="324"/>
    </row>
    <row r="13" spans="1:8" x14ac:dyDescent="0.2">
      <c r="A13" s="223" t="s">
        <v>565</v>
      </c>
      <c r="B13" s="223" t="s">
        <v>566</v>
      </c>
      <c r="C13" s="222">
        <v>-678.63</v>
      </c>
      <c r="D13" s="222">
        <v>-678.63</v>
      </c>
      <c r="E13" s="222"/>
      <c r="F13" s="222"/>
      <c r="G13" s="222"/>
      <c r="H13" s="324"/>
    </row>
    <row r="14" spans="1:8" x14ac:dyDescent="0.2">
      <c r="A14" s="223" t="s">
        <v>567</v>
      </c>
      <c r="B14" s="223" t="s">
        <v>568</v>
      </c>
      <c r="C14" s="222">
        <v>-253.29</v>
      </c>
      <c r="D14" s="222">
        <v>-253.29</v>
      </c>
      <c r="E14" s="222"/>
      <c r="F14" s="222"/>
      <c r="G14" s="222"/>
      <c r="H14" s="324"/>
    </row>
    <row r="15" spans="1:8" x14ac:dyDescent="0.2">
      <c r="A15" s="223"/>
      <c r="B15" s="223"/>
      <c r="C15" s="222"/>
      <c r="D15" s="222"/>
      <c r="E15" s="222"/>
      <c r="F15" s="222"/>
      <c r="G15" s="222"/>
      <c r="H15" s="324"/>
    </row>
    <row r="16" spans="1:8" x14ac:dyDescent="0.2">
      <c r="A16" s="223"/>
      <c r="B16" s="223"/>
      <c r="C16" s="222"/>
      <c r="D16" s="222"/>
      <c r="E16" s="222"/>
      <c r="F16" s="222"/>
      <c r="G16" s="222"/>
      <c r="H16" s="324"/>
    </row>
    <row r="17" spans="1:8" x14ac:dyDescent="0.2">
      <c r="A17" s="223"/>
      <c r="B17" s="223"/>
      <c r="C17" s="222"/>
      <c r="D17" s="222"/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337</v>
      </c>
      <c r="C22" s="322">
        <f>SUM(C8:C21)</f>
        <v>-15558.029999999999</v>
      </c>
      <c r="D22" s="322">
        <f>SUM(D8:D21)</f>
        <v>-15558.029999999999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336</v>
      </c>
      <c r="B25" s="190"/>
      <c r="C25" s="23"/>
      <c r="D25" s="23"/>
      <c r="E25" s="23"/>
      <c r="F25" s="23"/>
      <c r="G25" s="23"/>
      <c r="H25" s="325" t="s">
        <v>335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243</v>
      </c>
      <c r="D27" s="267" t="s">
        <v>266</v>
      </c>
      <c r="E27" s="267" t="s">
        <v>265</v>
      </c>
      <c r="F27" s="267" t="s">
        <v>264</v>
      </c>
      <c r="G27" s="266" t="s">
        <v>263</v>
      </c>
      <c r="H27" s="227" t="s">
        <v>262</v>
      </c>
    </row>
    <row r="28" spans="1:8" x14ac:dyDescent="0.2">
      <c r="A28" s="223" t="s">
        <v>518</v>
      </c>
      <c r="B28" s="223" t="s">
        <v>518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334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 t="s">
        <v>519</v>
      </c>
      <c r="B8" s="223" t="s">
        <v>519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 t="s">
        <v>519</v>
      </c>
      <c r="B16" s="330" t="s">
        <v>519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 t="s">
        <v>519</v>
      </c>
      <c r="B8" s="330" t="s">
        <v>519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 t="s">
        <v>519</v>
      </c>
      <c r="B16" s="276" t="s">
        <v>519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0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 t="s">
        <v>519</v>
      </c>
      <c r="B24" s="330" t="s">
        <v>519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3" sqref="B13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239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 t="s">
        <v>519</v>
      </c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52"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190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38" t="s">
        <v>518</v>
      </c>
      <c r="B8" s="238" t="s">
        <v>518</v>
      </c>
      <c r="C8" s="236"/>
      <c r="D8" s="222"/>
    </row>
    <row r="9" spans="1:4" x14ac:dyDescent="0.2">
      <c r="A9" s="238"/>
      <c r="B9" s="238"/>
      <c r="C9" s="236"/>
      <c r="D9" s="222"/>
    </row>
    <row r="10" spans="1:4" x14ac:dyDescent="0.2">
      <c r="A10" s="238"/>
      <c r="B10" s="238"/>
      <c r="C10" s="236"/>
      <c r="D10" s="222"/>
    </row>
    <row r="11" spans="1:4" x14ac:dyDescent="0.2">
      <c r="A11" s="238"/>
      <c r="B11" s="238"/>
      <c r="C11" s="236"/>
      <c r="D11" s="222"/>
    </row>
    <row r="12" spans="1:4" x14ac:dyDescent="0.2">
      <c r="A12" s="238"/>
      <c r="B12" s="238"/>
      <c r="C12" s="236"/>
      <c r="D12" s="222"/>
    </row>
    <row r="13" spans="1:4" x14ac:dyDescent="0.2">
      <c r="A13" s="238"/>
      <c r="B13" s="238"/>
      <c r="C13" s="236"/>
      <c r="D13" s="222"/>
    </row>
    <row r="14" spans="1:4" x14ac:dyDescent="0.2">
      <c r="A14" s="238"/>
      <c r="B14" s="238"/>
      <c r="C14" s="236"/>
      <c r="D14" s="222"/>
    </row>
    <row r="15" spans="1:4" x14ac:dyDescent="0.2">
      <c r="A15" s="238"/>
      <c r="B15" s="238"/>
      <c r="C15" s="236"/>
      <c r="D15" s="222"/>
    </row>
    <row r="16" spans="1:4" x14ac:dyDescent="0.2">
      <c r="A16" s="238"/>
      <c r="B16" s="238"/>
      <c r="C16" s="236"/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x14ac:dyDescent="0.2">
      <c r="A19" s="238"/>
      <c r="B19" s="238"/>
      <c r="C19" s="236"/>
      <c r="D19" s="222"/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x14ac:dyDescent="0.2">
      <c r="A22" s="238"/>
      <c r="B22" s="238"/>
      <c r="C22" s="236"/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356</v>
      </c>
      <c r="C45" s="233">
        <f>SUM(C8:C44)</f>
        <v>0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355</v>
      </c>
      <c r="B49" s="311"/>
      <c r="C49" s="339"/>
      <c r="D49" s="190" t="s">
        <v>354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243</v>
      </c>
      <c r="D51" s="225" t="s">
        <v>262</v>
      </c>
    </row>
    <row r="52" spans="1:4" x14ac:dyDescent="0.2">
      <c r="A52" s="238" t="s">
        <v>569</v>
      </c>
      <c r="B52" s="238" t="s">
        <v>570</v>
      </c>
      <c r="C52" s="236">
        <v>-647045.6</v>
      </c>
      <c r="D52" s="222"/>
    </row>
    <row r="53" spans="1:4" x14ac:dyDescent="0.2">
      <c r="A53" s="238" t="s">
        <v>571</v>
      </c>
      <c r="B53" s="238" t="s">
        <v>572</v>
      </c>
      <c r="C53" s="236">
        <v>-69821.83</v>
      </c>
      <c r="D53" s="222"/>
    </row>
    <row r="54" spans="1:4" x14ac:dyDescent="0.2">
      <c r="A54" s="238" t="s">
        <v>573</v>
      </c>
      <c r="B54" s="238" t="s">
        <v>574</v>
      </c>
      <c r="C54" s="236">
        <v>-540753.84</v>
      </c>
      <c r="D54" s="222"/>
    </row>
    <row r="55" spans="1:4" x14ac:dyDescent="0.2">
      <c r="A55" s="238" t="s">
        <v>575</v>
      </c>
      <c r="B55" s="238" t="s">
        <v>576</v>
      </c>
      <c r="C55" s="236">
        <v>-236946.7</v>
      </c>
      <c r="D55" s="222"/>
    </row>
    <row r="56" spans="1:4" x14ac:dyDescent="0.2">
      <c r="A56" s="238" t="s">
        <v>577</v>
      </c>
      <c r="B56" s="238" t="s">
        <v>578</v>
      </c>
      <c r="C56" s="236">
        <v>-102291.45</v>
      </c>
      <c r="D56" s="222"/>
    </row>
    <row r="57" spans="1:4" x14ac:dyDescent="0.2">
      <c r="A57" s="238"/>
      <c r="B57" s="238"/>
      <c r="C57" s="236"/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353</v>
      </c>
      <c r="C89" s="233">
        <f>SUM(C52:C88)</f>
        <v>-1596859.42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opLeftCell="A7"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 t="s">
        <v>518</v>
      </c>
      <c r="B8" s="344" t="s">
        <v>518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topLeftCell="A76"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38" t="s">
        <v>579</v>
      </c>
      <c r="B8" s="238" t="s">
        <v>580</v>
      </c>
      <c r="C8" s="254">
        <v>253788.32</v>
      </c>
      <c r="D8" s="352">
        <f>C8/C109</f>
        <v>0.18022629041553737</v>
      </c>
      <c r="E8" s="351"/>
    </row>
    <row r="9" spans="1:8" x14ac:dyDescent="0.2">
      <c r="A9" s="238" t="s">
        <v>581</v>
      </c>
      <c r="B9" s="238" t="s">
        <v>582</v>
      </c>
      <c r="C9" s="254">
        <v>21800.5</v>
      </c>
      <c r="D9" s="352">
        <f>C9/C109</f>
        <v>1.5481497510223962E-2</v>
      </c>
      <c r="E9" s="351"/>
    </row>
    <row r="10" spans="1:8" x14ac:dyDescent="0.2">
      <c r="A10" s="238" t="s">
        <v>583</v>
      </c>
      <c r="B10" s="238" t="s">
        <v>584</v>
      </c>
      <c r="C10" s="254">
        <v>116498.5</v>
      </c>
      <c r="D10" s="352">
        <f>C10/C109</f>
        <v>8.2730728088567976E-2</v>
      </c>
      <c r="E10" s="351"/>
    </row>
    <row r="11" spans="1:8" x14ac:dyDescent="0.2">
      <c r="A11" s="238" t="s">
        <v>585</v>
      </c>
      <c r="B11" s="238" t="s">
        <v>586</v>
      </c>
      <c r="C11" s="254">
        <v>4900</v>
      </c>
      <c r="D11" s="352">
        <f>C11/C109</f>
        <v>3.4797063278409861E-3</v>
      </c>
      <c r="E11" s="351"/>
    </row>
    <row r="12" spans="1:8" x14ac:dyDescent="0.2">
      <c r="A12" s="238" t="s">
        <v>587</v>
      </c>
      <c r="B12" s="238" t="s">
        <v>588</v>
      </c>
      <c r="C12" s="254">
        <v>2100</v>
      </c>
      <c r="D12" s="352">
        <f>C12/C109</f>
        <v>1.4913027119318511E-3</v>
      </c>
      <c r="E12" s="351"/>
    </row>
    <row r="13" spans="1:8" x14ac:dyDescent="0.2">
      <c r="A13" s="238" t="s">
        <v>589</v>
      </c>
      <c r="B13" s="238" t="s">
        <v>590</v>
      </c>
      <c r="C13" s="254">
        <v>7735.05</v>
      </c>
      <c r="D13" s="352">
        <f>C13/C109</f>
        <v>5.4930004961564124E-3</v>
      </c>
      <c r="E13" s="351"/>
    </row>
    <row r="14" spans="1:8" x14ac:dyDescent="0.2">
      <c r="A14" s="238" t="s">
        <v>591</v>
      </c>
      <c r="B14" s="238" t="s">
        <v>592</v>
      </c>
      <c r="C14" s="254">
        <v>1875.99</v>
      </c>
      <c r="D14" s="352">
        <f>C14/C109</f>
        <v>1.332223321217635E-3</v>
      </c>
      <c r="E14" s="351"/>
    </row>
    <row r="15" spans="1:8" x14ac:dyDescent="0.2">
      <c r="A15" s="238" t="s">
        <v>593</v>
      </c>
      <c r="B15" s="238" t="s">
        <v>594</v>
      </c>
      <c r="C15" s="254">
        <v>649</v>
      </c>
      <c r="D15" s="352">
        <f>C15/C109</f>
        <v>4.6088355240179589E-4</v>
      </c>
      <c r="E15" s="351"/>
    </row>
    <row r="16" spans="1:8" x14ac:dyDescent="0.2">
      <c r="A16" s="238" t="s">
        <v>595</v>
      </c>
      <c r="B16" s="238" t="s">
        <v>596</v>
      </c>
      <c r="C16" s="254">
        <v>1147.3399999999999</v>
      </c>
      <c r="D16" s="352">
        <f>C16/C109</f>
        <v>8.1477678738470954E-4</v>
      </c>
      <c r="E16" s="351"/>
    </row>
    <row r="17" spans="1:5" x14ac:dyDescent="0.2">
      <c r="A17" s="238" t="s">
        <v>597</v>
      </c>
      <c r="B17" s="238" t="s">
        <v>598</v>
      </c>
      <c r="C17" s="254">
        <v>27859.57</v>
      </c>
      <c r="D17" s="352">
        <f>C17/C109</f>
        <v>1.9784310616312022E-2</v>
      </c>
      <c r="E17" s="351"/>
    </row>
    <row r="18" spans="1:5" x14ac:dyDescent="0.2">
      <c r="A18" s="238" t="s">
        <v>599</v>
      </c>
      <c r="B18" s="238" t="s">
        <v>600</v>
      </c>
      <c r="C18" s="254">
        <v>10659.12</v>
      </c>
      <c r="D18" s="352">
        <f>C18/C109</f>
        <v>7.569511696574778E-3</v>
      </c>
      <c r="E18" s="351"/>
    </row>
    <row r="19" spans="1:5" x14ac:dyDescent="0.2">
      <c r="A19" s="238" t="s">
        <v>601</v>
      </c>
      <c r="B19" s="238" t="s">
        <v>602</v>
      </c>
      <c r="C19" s="254">
        <v>8797.9699999999993</v>
      </c>
      <c r="D19" s="352">
        <f>C19/C109</f>
        <v>6.2478269145214609E-3</v>
      </c>
      <c r="E19" s="351"/>
    </row>
    <row r="20" spans="1:5" x14ac:dyDescent="0.2">
      <c r="A20" s="238" t="s">
        <v>603</v>
      </c>
      <c r="B20" s="238" t="s">
        <v>604</v>
      </c>
      <c r="C20" s="254">
        <v>220400</v>
      </c>
      <c r="D20" s="352">
        <f>C20/C109</f>
        <v>0.15651577033799047</v>
      </c>
      <c r="E20" s="351"/>
    </row>
    <row r="21" spans="1:5" x14ac:dyDescent="0.2">
      <c r="A21" s="238" t="s">
        <v>605</v>
      </c>
      <c r="B21" s="238" t="s">
        <v>606</v>
      </c>
      <c r="C21" s="254">
        <v>1877.01</v>
      </c>
      <c r="D21" s="352">
        <f>C21/C109</f>
        <v>1.3329476682491447E-3</v>
      </c>
      <c r="E21" s="351"/>
    </row>
    <row r="22" spans="1:5" x14ac:dyDescent="0.2">
      <c r="A22" s="238" t="s">
        <v>607</v>
      </c>
      <c r="B22" s="238" t="s">
        <v>608</v>
      </c>
      <c r="C22" s="254">
        <v>8694.1299999999992</v>
      </c>
      <c r="D22" s="352">
        <f>C22/C109</f>
        <v>6.174085546137173E-3</v>
      </c>
      <c r="E22" s="351"/>
    </row>
    <row r="23" spans="1:5" x14ac:dyDescent="0.2">
      <c r="A23" s="238" t="s">
        <v>609</v>
      </c>
      <c r="B23" s="238" t="s">
        <v>610</v>
      </c>
      <c r="C23" s="254">
        <v>232</v>
      </c>
      <c r="D23" s="352">
        <f>C23/C109</f>
        <v>1.6475344246104262E-4</v>
      </c>
      <c r="E23" s="351"/>
    </row>
    <row r="24" spans="1:5" x14ac:dyDescent="0.2">
      <c r="A24" s="238" t="s">
        <v>611</v>
      </c>
      <c r="B24" s="238" t="s">
        <v>612</v>
      </c>
      <c r="C24" s="254">
        <v>9242</v>
      </c>
      <c r="D24" s="352">
        <f>C24/C109</f>
        <v>6.5631522207972234E-3</v>
      </c>
      <c r="E24" s="351"/>
    </row>
    <row r="25" spans="1:5" x14ac:dyDescent="0.2">
      <c r="A25" s="238" t="s">
        <v>613</v>
      </c>
      <c r="B25" s="238" t="s">
        <v>614</v>
      </c>
      <c r="C25" s="254">
        <v>78164.070000000007</v>
      </c>
      <c r="D25" s="352">
        <f>C25/C109</f>
        <v>5.550775693649098E-2</v>
      </c>
      <c r="E25" s="351"/>
    </row>
    <row r="26" spans="1:5" x14ac:dyDescent="0.2">
      <c r="A26" s="238" t="s">
        <v>615</v>
      </c>
      <c r="B26" s="238" t="s">
        <v>616</v>
      </c>
      <c r="C26" s="254">
        <v>976.99</v>
      </c>
      <c r="D26" s="352">
        <f>C26/C109</f>
        <v>6.9380373168109494E-4</v>
      </c>
      <c r="E26" s="351"/>
    </row>
    <row r="27" spans="1:5" x14ac:dyDescent="0.2">
      <c r="A27" s="238" t="s">
        <v>617</v>
      </c>
      <c r="B27" s="238" t="s">
        <v>618</v>
      </c>
      <c r="C27" s="254">
        <v>134827.96</v>
      </c>
      <c r="D27" s="352">
        <f>C27/C109</f>
        <v>9.5747286853447203E-2</v>
      </c>
      <c r="E27" s="351"/>
    </row>
    <row r="28" spans="1:5" x14ac:dyDescent="0.2">
      <c r="A28" s="238" t="s">
        <v>619</v>
      </c>
      <c r="B28" s="238" t="s">
        <v>620</v>
      </c>
      <c r="C28" s="254">
        <v>15008.73</v>
      </c>
      <c r="D28" s="352">
        <f>C28/C109</f>
        <v>1.0658361786501397E-2</v>
      </c>
      <c r="E28" s="351"/>
    </row>
    <row r="29" spans="1:5" x14ac:dyDescent="0.2">
      <c r="A29" s="238" t="s">
        <v>621</v>
      </c>
      <c r="B29" s="238" t="s">
        <v>622</v>
      </c>
      <c r="C29" s="254">
        <v>7521</v>
      </c>
      <c r="D29" s="352">
        <f>C29/C109</f>
        <v>5.340994141161644E-3</v>
      </c>
      <c r="E29" s="351"/>
    </row>
    <row r="30" spans="1:5" x14ac:dyDescent="0.2">
      <c r="A30" s="238" t="s">
        <v>623</v>
      </c>
      <c r="B30" s="238" t="s">
        <v>624</v>
      </c>
      <c r="C30" s="254">
        <v>323409.56</v>
      </c>
      <c r="D30" s="352">
        <f>C30/C109</f>
        <v>0.22966740661556512</v>
      </c>
      <c r="E30" s="351"/>
    </row>
    <row r="31" spans="1:5" x14ac:dyDescent="0.2">
      <c r="A31" s="238" t="s">
        <v>625</v>
      </c>
      <c r="B31" s="238" t="s">
        <v>626</v>
      </c>
      <c r="C31" s="254">
        <v>150000</v>
      </c>
      <c r="D31" s="352">
        <f>C31/C109</f>
        <v>0.10652162228084651</v>
      </c>
      <c r="E31" s="351"/>
    </row>
    <row r="32" spans="1:5" x14ac:dyDescent="0.2">
      <c r="A32" s="238"/>
      <c r="B32" s="238"/>
      <c r="C32" s="254"/>
      <c r="D32" s="352">
        <f>C32/C109</f>
        <v>0</v>
      </c>
      <c r="E32" s="351"/>
    </row>
    <row r="33" spans="1:5" x14ac:dyDescent="0.2">
      <c r="A33" s="238"/>
      <c r="B33" s="238"/>
      <c r="C33" s="254"/>
      <c r="D33" s="352">
        <f>C33/C109</f>
        <v>0</v>
      </c>
      <c r="E33" s="351"/>
    </row>
    <row r="34" spans="1:5" x14ac:dyDescent="0.2">
      <c r="A34" s="238"/>
      <c r="B34" s="238"/>
      <c r="C34" s="254"/>
      <c r="D34" s="352">
        <f>C34/C109</f>
        <v>0</v>
      </c>
      <c r="E34" s="351"/>
    </row>
    <row r="35" spans="1:5" x14ac:dyDescent="0.2">
      <c r="A35" s="238"/>
      <c r="B35" s="238"/>
      <c r="C35" s="254"/>
      <c r="D35" s="352">
        <f>C35/C109</f>
        <v>0</v>
      </c>
      <c r="E35" s="351"/>
    </row>
    <row r="36" spans="1:5" x14ac:dyDescent="0.2">
      <c r="A36" s="238"/>
      <c r="B36" s="238"/>
      <c r="C36" s="254"/>
      <c r="D36" s="352">
        <f>C36/C109</f>
        <v>0</v>
      </c>
      <c r="E36" s="351"/>
    </row>
    <row r="37" spans="1:5" x14ac:dyDescent="0.2">
      <c r="A37" s="238"/>
      <c r="B37" s="238"/>
      <c r="C37" s="254"/>
      <c r="D37" s="352">
        <f>C37/C109</f>
        <v>0</v>
      </c>
      <c r="E37" s="351"/>
    </row>
    <row r="38" spans="1:5" x14ac:dyDescent="0.2">
      <c r="A38" s="238"/>
      <c r="B38" s="238"/>
      <c r="C38" s="254"/>
      <c r="D38" s="352">
        <f>C38/C109</f>
        <v>0</v>
      </c>
      <c r="E38" s="351"/>
    </row>
    <row r="39" spans="1:5" x14ac:dyDescent="0.2">
      <c r="A39" s="238"/>
      <c r="B39" s="238"/>
      <c r="C39" s="254"/>
      <c r="D39" s="352">
        <f>C39/C109</f>
        <v>0</v>
      </c>
      <c r="E39" s="351"/>
    </row>
    <row r="40" spans="1:5" x14ac:dyDescent="0.2">
      <c r="A40" s="238"/>
      <c r="B40" s="238"/>
      <c r="C40" s="254"/>
      <c r="D40" s="352">
        <f>C40/C109</f>
        <v>0</v>
      </c>
      <c r="E40" s="351"/>
    </row>
    <row r="41" spans="1:5" x14ac:dyDescent="0.2">
      <c r="A41" s="238"/>
      <c r="B41" s="238"/>
      <c r="C41" s="254"/>
      <c r="D41" s="352">
        <f>C41/C109</f>
        <v>0</v>
      </c>
      <c r="E41" s="351"/>
    </row>
    <row r="42" spans="1:5" x14ac:dyDescent="0.2">
      <c r="A42" s="238"/>
      <c r="B42" s="238"/>
      <c r="C42" s="254"/>
      <c r="D42" s="352">
        <f>C42/C109</f>
        <v>0</v>
      </c>
      <c r="E42" s="351"/>
    </row>
    <row r="43" spans="1:5" x14ac:dyDescent="0.2">
      <c r="A43" s="238"/>
      <c r="B43" s="238"/>
      <c r="C43" s="254"/>
      <c r="D43" s="352">
        <f>C43/C109</f>
        <v>0</v>
      </c>
      <c r="E43" s="351"/>
    </row>
    <row r="44" spans="1:5" x14ac:dyDescent="0.2">
      <c r="A44" s="238"/>
      <c r="B44" s="238"/>
      <c r="C44" s="254"/>
      <c r="D44" s="352">
        <f>C44/C109</f>
        <v>0</v>
      </c>
      <c r="E44" s="351"/>
    </row>
    <row r="45" spans="1:5" x14ac:dyDescent="0.2">
      <c r="A45" s="238"/>
      <c r="B45" s="238"/>
      <c r="C45" s="254"/>
      <c r="D45" s="352">
        <f>C45/C109</f>
        <v>0</v>
      </c>
      <c r="E45" s="351"/>
    </row>
    <row r="46" spans="1:5" x14ac:dyDescent="0.2">
      <c r="A46" s="238"/>
      <c r="B46" s="238"/>
      <c r="C46" s="254"/>
      <c r="D46" s="352">
        <f>C46/C109</f>
        <v>0</v>
      </c>
      <c r="E46" s="351"/>
    </row>
    <row r="47" spans="1:5" x14ac:dyDescent="0.2">
      <c r="A47" s="238"/>
      <c r="B47" s="238"/>
      <c r="C47" s="254"/>
      <c r="D47" s="352">
        <f>C47/C109</f>
        <v>0</v>
      </c>
      <c r="E47" s="351"/>
    </row>
    <row r="48" spans="1:5" x14ac:dyDescent="0.2">
      <c r="A48" s="238"/>
      <c r="B48" s="238"/>
      <c r="C48" s="254"/>
      <c r="D48" s="352">
        <f>C48/C109</f>
        <v>0</v>
      </c>
      <c r="E48" s="351"/>
    </row>
    <row r="49" spans="1:5" x14ac:dyDescent="0.2">
      <c r="A49" s="238"/>
      <c r="B49" s="238"/>
      <c r="C49" s="254"/>
      <c r="D49" s="352">
        <f>C49/C109</f>
        <v>0</v>
      </c>
      <c r="E49" s="351"/>
    </row>
    <row r="50" spans="1:5" x14ac:dyDescent="0.2">
      <c r="A50" s="238"/>
      <c r="B50" s="238"/>
      <c r="C50" s="254"/>
      <c r="D50" s="352">
        <f>C50/C109</f>
        <v>0</v>
      </c>
      <c r="E50" s="351"/>
    </row>
    <row r="51" spans="1:5" x14ac:dyDescent="0.2">
      <c r="A51" s="238"/>
      <c r="B51" s="238"/>
      <c r="C51" s="254"/>
      <c r="D51" s="352">
        <f>C51/C109</f>
        <v>0</v>
      </c>
      <c r="E51" s="351"/>
    </row>
    <row r="52" spans="1:5" x14ac:dyDescent="0.2">
      <c r="A52" s="238"/>
      <c r="B52" s="238"/>
      <c r="C52" s="254"/>
      <c r="D52" s="352">
        <f>C52/C109</f>
        <v>0</v>
      </c>
      <c r="E52" s="351"/>
    </row>
    <row r="53" spans="1:5" x14ac:dyDescent="0.2">
      <c r="A53" s="238"/>
      <c r="B53" s="238"/>
      <c r="C53" s="254"/>
      <c r="D53" s="352">
        <f>C53/C109</f>
        <v>0</v>
      </c>
      <c r="E53" s="351"/>
    </row>
    <row r="54" spans="1:5" x14ac:dyDescent="0.2">
      <c r="A54" s="238"/>
      <c r="B54" s="238"/>
      <c r="C54" s="254"/>
      <c r="D54" s="352">
        <f>C54/C109</f>
        <v>0</v>
      </c>
      <c r="E54" s="351"/>
    </row>
    <row r="55" spans="1:5" x14ac:dyDescent="0.2">
      <c r="A55" s="238"/>
      <c r="B55" s="238"/>
      <c r="C55" s="254"/>
      <c r="D55" s="352">
        <f>C55/C109</f>
        <v>0</v>
      </c>
      <c r="E55" s="351"/>
    </row>
    <row r="56" spans="1:5" x14ac:dyDescent="0.2">
      <c r="A56" s="238"/>
      <c r="B56" s="238"/>
      <c r="C56" s="254"/>
      <c r="D56" s="352">
        <f>C56/C109</f>
        <v>0</v>
      </c>
      <c r="E56" s="351"/>
    </row>
    <row r="57" spans="1:5" x14ac:dyDescent="0.2">
      <c r="A57" s="238"/>
      <c r="B57" s="238"/>
      <c r="C57" s="254"/>
      <c r="D57" s="352">
        <f>C57/C109</f>
        <v>0</v>
      </c>
      <c r="E57" s="351"/>
    </row>
    <row r="58" spans="1:5" x14ac:dyDescent="0.2">
      <c r="A58" s="238"/>
      <c r="B58" s="238"/>
      <c r="C58" s="254"/>
      <c r="D58" s="352">
        <f>C58/C109</f>
        <v>0</v>
      </c>
      <c r="E58" s="351"/>
    </row>
    <row r="59" spans="1:5" x14ac:dyDescent="0.2">
      <c r="A59" s="238"/>
      <c r="B59" s="238"/>
      <c r="C59" s="254"/>
      <c r="D59" s="352">
        <f>C59/C109</f>
        <v>0</v>
      </c>
      <c r="E59" s="351"/>
    </row>
    <row r="60" spans="1:5" x14ac:dyDescent="0.2">
      <c r="A60" s="238"/>
      <c r="B60" s="238"/>
      <c r="C60" s="254"/>
      <c r="D60" s="352">
        <f>C60/C109</f>
        <v>0</v>
      </c>
      <c r="E60" s="351"/>
    </row>
    <row r="61" spans="1:5" x14ac:dyDescent="0.2">
      <c r="A61" s="238"/>
      <c r="B61" s="238"/>
      <c r="C61" s="254"/>
      <c r="D61" s="352">
        <f>C61/C109</f>
        <v>0</v>
      </c>
      <c r="E61" s="351"/>
    </row>
    <row r="62" spans="1:5" x14ac:dyDescent="0.2">
      <c r="A62" s="238"/>
      <c r="B62" s="238"/>
      <c r="C62" s="254"/>
      <c r="D62" s="352">
        <f>C62/C109</f>
        <v>0</v>
      </c>
      <c r="E62" s="351"/>
    </row>
    <row r="63" spans="1:5" x14ac:dyDescent="0.2">
      <c r="A63" s="238"/>
      <c r="B63" s="238"/>
      <c r="C63" s="254"/>
      <c r="D63" s="352">
        <f>C63/C109</f>
        <v>0</v>
      </c>
      <c r="E63" s="351"/>
    </row>
    <row r="64" spans="1:5" x14ac:dyDescent="0.2">
      <c r="A64" s="238"/>
      <c r="B64" s="238"/>
      <c r="C64" s="254"/>
      <c r="D64" s="352">
        <f>C64/C109</f>
        <v>0</v>
      </c>
      <c r="E64" s="351"/>
    </row>
    <row r="65" spans="1:5" x14ac:dyDescent="0.2">
      <c r="A65" s="238"/>
      <c r="B65" s="238"/>
      <c r="C65" s="254"/>
      <c r="D65" s="352">
        <f>C65/C109</f>
        <v>0</v>
      </c>
      <c r="E65" s="351"/>
    </row>
    <row r="66" spans="1:5" x14ac:dyDescent="0.2">
      <c r="A66" s="238"/>
      <c r="B66" s="238"/>
      <c r="C66" s="254"/>
      <c r="D66" s="352">
        <f>C66/C109</f>
        <v>0</v>
      </c>
      <c r="E66" s="351"/>
    </row>
    <row r="67" spans="1:5" x14ac:dyDescent="0.2">
      <c r="A67" s="238"/>
      <c r="B67" s="238"/>
      <c r="C67" s="254"/>
      <c r="D67" s="352">
        <f>C67/C109</f>
        <v>0</v>
      </c>
      <c r="E67" s="351"/>
    </row>
    <row r="68" spans="1:5" x14ac:dyDescent="0.2">
      <c r="A68" s="238"/>
      <c r="B68" s="238"/>
      <c r="C68" s="254"/>
      <c r="D68" s="352">
        <f>C68/C109</f>
        <v>0</v>
      </c>
      <c r="E68" s="351"/>
    </row>
    <row r="69" spans="1:5" x14ac:dyDescent="0.2">
      <c r="A69" s="238"/>
      <c r="B69" s="238"/>
      <c r="C69" s="254"/>
      <c r="D69" s="352">
        <f>C69/C109</f>
        <v>0</v>
      </c>
      <c r="E69" s="351"/>
    </row>
    <row r="70" spans="1:5" x14ac:dyDescent="0.2">
      <c r="A70" s="238"/>
      <c r="B70" s="238"/>
      <c r="C70" s="254"/>
      <c r="D70" s="352">
        <f>C70/C109</f>
        <v>0</v>
      </c>
      <c r="E70" s="351"/>
    </row>
    <row r="71" spans="1:5" x14ac:dyDescent="0.2">
      <c r="A71" s="238"/>
      <c r="B71" s="238"/>
      <c r="C71" s="254"/>
      <c r="D71" s="352">
        <f>C71/C109</f>
        <v>0</v>
      </c>
      <c r="E71" s="351"/>
    </row>
    <row r="72" spans="1:5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x14ac:dyDescent="0.2">
      <c r="A75" s="238"/>
      <c r="B75" s="238"/>
      <c r="C75" s="254"/>
      <c r="D75" s="352">
        <f>C75/C109</f>
        <v>0</v>
      </c>
      <c r="E75" s="351"/>
    </row>
    <row r="76" spans="1:5" x14ac:dyDescent="0.2">
      <c r="A76" s="238"/>
      <c r="B76" s="238"/>
      <c r="C76" s="254"/>
      <c r="D76" s="352">
        <f>C76/C109</f>
        <v>0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362</v>
      </c>
      <c r="C109" s="252">
        <f>SUM(C8:C108)</f>
        <v>1408164.81</v>
      </c>
      <c r="D109" s="350">
        <f>SUM(D8:D108)</f>
        <v>1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 t="s">
        <v>627</v>
      </c>
      <c r="B8" s="238" t="s">
        <v>628</v>
      </c>
      <c r="C8" s="254">
        <v>-61437.21</v>
      </c>
      <c r="D8" s="254">
        <v>-61437.21</v>
      </c>
      <c r="E8" s="254">
        <v>0</v>
      </c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367</v>
      </c>
      <c r="C14" s="239">
        <f>SUM(C8:C13)</f>
        <v>-61437.21</v>
      </c>
      <c r="D14" s="239">
        <f>SUM(D8:D13)</f>
        <v>-61437.21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 x14ac:dyDescent="0.2">
      <c r="A8" s="238" t="s">
        <v>629</v>
      </c>
      <c r="B8" s="238" t="s">
        <v>630</v>
      </c>
      <c r="C8" s="254">
        <v>-267125.86</v>
      </c>
      <c r="D8" s="254">
        <v>0</v>
      </c>
      <c r="E8" s="254">
        <v>267125.86</v>
      </c>
      <c r="F8" s="362"/>
    </row>
    <row r="9" spans="1:6" x14ac:dyDescent="0.2">
      <c r="A9" s="238" t="s">
        <v>629</v>
      </c>
      <c r="B9" s="238" t="s">
        <v>631</v>
      </c>
      <c r="C9" s="254">
        <v>0</v>
      </c>
      <c r="D9" s="254">
        <v>188694.61</v>
      </c>
      <c r="E9" s="254">
        <v>188694.61</v>
      </c>
      <c r="F9" s="362"/>
    </row>
    <row r="10" spans="1:6" x14ac:dyDescent="0.2">
      <c r="A10" s="238" t="s">
        <v>632</v>
      </c>
      <c r="B10" s="238" t="s">
        <v>633</v>
      </c>
      <c r="C10" s="254">
        <v>-47721.43</v>
      </c>
      <c r="D10" s="254">
        <v>-47721.43</v>
      </c>
      <c r="E10" s="254">
        <v>0</v>
      </c>
      <c r="F10" s="362"/>
    </row>
    <row r="11" spans="1:6" x14ac:dyDescent="0.2">
      <c r="A11" s="238" t="s">
        <v>634</v>
      </c>
      <c r="B11" s="238" t="s">
        <v>635</v>
      </c>
      <c r="C11" s="254">
        <v>-91389.96</v>
      </c>
      <c r="D11" s="254">
        <v>-91389.96</v>
      </c>
      <c r="E11" s="254">
        <v>0</v>
      </c>
      <c r="F11" s="362"/>
    </row>
    <row r="12" spans="1:6" x14ac:dyDescent="0.2">
      <c r="A12" s="238" t="s">
        <v>636</v>
      </c>
      <c r="B12" s="238" t="s">
        <v>637</v>
      </c>
      <c r="C12" s="254">
        <v>-122526.63</v>
      </c>
      <c r="D12" s="254">
        <v>-122526.63</v>
      </c>
      <c r="E12" s="254">
        <v>0</v>
      </c>
      <c r="F12" s="362"/>
    </row>
    <row r="13" spans="1:6" x14ac:dyDescent="0.2">
      <c r="A13" s="238" t="s">
        <v>638</v>
      </c>
      <c r="B13" s="238" t="s">
        <v>639</v>
      </c>
      <c r="C13" s="254">
        <v>38931.629999999997</v>
      </c>
      <c r="D13" s="254">
        <v>38931.629999999997</v>
      </c>
      <c r="E13" s="254">
        <v>0</v>
      </c>
      <c r="F13" s="362"/>
    </row>
    <row r="14" spans="1:6" x14ac:dyDescent="0.2">
      <c r="A14" s="238" t="s">
        <v>640</v>
      </c>
      <c r="B14" s="238" t="s">
        <v>641</v>
      </c>
      <c r="C14" s="254">
        <v>-3899.4</v>
      </c>
      <c r="D14" s="254">
        <v>-3899.4</v>
      </c>
      <c r="E14" s="254">
        <v>0</v>
      </c>
      <c r="F14" s="362"/>
    </row>
    <row r="15" spans="1:6" x14ac:dyDescent="0.2">
      <c r="A15" s="238" t="s">
        <v>642</v>
      </c>
      <c r="B15" s="238" t="s">
        <v>643</v>
      </c>
      <c r="C15" s="254">
        <v>129176.78</v>
      </c>
      <c r="D15" s="254">
        <v>129176.78</v>
      </c>
      <c r="E15" s="254">
        <v>0</v>
      </c>
      <c r="F15" s="362"/>
    </row>
    <row r="16" spans="1:6" x14ac:dyDescent="0.2">
      <c r="A16" s="238" t="s">
        <v>644</v>
      </c>
      <c r="B16" s="238" t="s">
        <v>645</v>
      </c>
      <c r="C16" s="254">
        <v>0</v>
      </c>
      <c r="D16" s="254">
        <v>-267125.86</v>
      </c>
      <c r="E16" s="254">
        <v>-267125.86</v>
      </c>
      <c r="F16" s="362"/>
    </row>
    <row r="17" spans="1:6" x14ac:dyDescent="0.2">
      <c r="A17" s="238" t="s">
        <v>646</v>
      </c>
      <c r="B17" s="238" t="s">
        <v>647</v>
      </c>
      <c r="C17" s="254">
        <v>-125843.23</v>
      </c>
      <c r="D17" s="254">
        <v>-125843.23</v>
      </c>
      <c r="E17" s="254">
        <v>0</v>
      </c>
      <c r="F17" s="362"/>
    </row>
    <row r="18" spans="1:6" x14ac:dyDescent="0.2">
      <c r="A18" s="238"/>
      <c r="B18" s="238"/>
      <c r="C18" s="254"/>
      <c r="D18" s="254"/>
      <c r="E18" s="254"/>
      <c r="F18" s="362"/>
    </row>
    <row r="19" spans="1:6" x14ac:dyDescent="0.2">
      <c r="A19" s="238"/>
      <c r="B19" s="238"/>
      <c r="C19" s="254"/>
      <c r="D19" s="254"/>
      <c r="E19" s="254"/>
      <c r="F19" s="362"/>
    </row>
    <row r="20" spans="1:6" x14ac:dyDescent="0.2">
      <c r="A20" s="238"/>
      <c r="B20" s="238"/>
      <c r="C20" s="254"/>
      <c r="D20" s="254"/>
      <c r="E20" s="254"/>
      <c r="F20" s="362"/>
    </row>
    <row r="21" spans="1:6" x14ac:dyDescent="0.2">
      <c r="A21" s="238"/>
      <c r="B21" s="238"/>
      <c r="C21" s="254"/>
      <c r="D21" s="254"/>
      <c r="E21" s="254"/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371</v>
      </c>
      <c r="C23" s="252">
        <f>SUM(C8:C22)</f>
        <v>-490398.1</v>
      </c>
      <c r="D23" s="252">
        <f>SUM(D8:D22)</f>
        <v>-301703.49</v>
      </c>
      <c r="E23" s="252">
        <f>SUM(E8:E22)</f>
        <v>188694.61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 t="s">
        <v>519</v>
      </c>
      <c r="B8" s="238" t="s">
        <v>519</v>
      </c>
      <c r="C8" s="254"/>
      <c r="D8" s="254"/>
      <c r="E8" s="254"/>
      <c r="F8" s="254"/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0</v>
      </c>
      <c r="D14" s="252">
        <f t="shared" si="0"/>
        <v>0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 t="s">
        <v>519</v>
      </c>
      <c r="B20" s="238" t="s">
        <v>519</v>
      </c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252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8" t="s">
        <v>375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111300001</v>
      </c>
      <c r="B8" s="287" t="s">
        <v>648</v>
      </c>
      <c r="C8" s="254">
        <v>44569.27</v>
      </c>
      <c r="D8" s="254">
        <v>260636.07</v>
      </c>
      <c r="E8" s="254">
        <v>216066.8</v>
      </c>
    </row>
    <row r="9" spans="1:5" x14ac:dyDescent="0.2">
      <c r="A9" s="287">
        <v>111300002</v>
      </c>
      <c r="B9" s="287" t="s">
        <v>649</v>
      </c>
      <c r="C9" s="254">
        <v>2.62</v>
      </c>
      <c r="D9" s="254">
        <v>2.62</v>
      </c>
      <c r="E9" s="254">
        <v>0</v>
      </c>
    </row>
    <row r="10" spans="1:5" x14ac:dyDescent="0.2">
      <c r="A10" s="287">
        <v>111300003</v>
      </c>
      <c r="B10" s="287" t="s">
        <v>650</v>
      </c>
      <c r="C10" s="254">
        <v>56245.16</v>
      </c>
      <c r="D10" s="254">
        <v>4887.8599999999997</v>
      </c>
      <c r="E10" s="254">
        <v>-51357.3</v>
      </c>
    </row>
    <row r="11" spans="1:5" x14ac:dyDescent="0.2">
      <c r="A11" s="287"/>
      <c r="B11" s="287"/>
      <c r="C11" s="254"/>
      <c r="D11" s="254"/>
      <c r="E11" s="254"/>
    </row>
    <row r="12" spans="1:5" x14ac:dyDescent="0.2">
      <c r="A12" s="287"/>
      <c r="B12" s="287"/>
      <c r="C12" s="254"/>
      <c r="D12" s="254"/>
      <c r="E12" s="254"/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287"/>
      <c r="B14" s="287"/>
      <c r="C14" s="254"/>
      <c r="D14" s="254"/>
      <c r="E14" s="254"/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365"/>
      <c r="B18" s="365"/>
      <c r="C18" s="364"/>
      <c r="D18" s="364"/>
      <c r="E18" s="364"/>
    </row>
    <row r="19" spans="1:5" s="8" customFormat="1" x14ac:dyDescent="0.2">
      <c r="A19" s="253"/>
      <c r="B19" s="253" t="s">
        <v>374</v>
      </c>
      <c r="C19" s="252">
        <f>SUM(C8:C18)</f>
        <v>100817.05</v>
      </c>
      <c r="D19" s="252">
        <f>SUM(D8:D18)</f>
        <v>265526.55</v>
      </c>
      <c r="E19" s="252">
        <f>SUM(E8:E18)</f>
        <v>164709.5</v>
      </c>
    </row>
    <row r="20" spans="1:5" s="8" customFormat="1" x14ac:dyDescent="0.2">
      <c r="A20" s="349"/>
      <c r="B20" s="349"/>
      <c r="C20" s="363"/>
      <c r="D20" s="363"/>
      <c r="E20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28"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381</v>
      </c>
      <c r="B5" s="477"/>
      <c r="C5" s="380"/>
      <c r="D5" s="379" t="s">
        <v>379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319</v>
      </c>
      <c r="C32" s="370">
        <f>SUM(C8:C31)</f>
        <v>0</v>
      </c>
      <c r="D32" s="369">
        <v>0</v>
      </c>
    </row>
    <row r="35" spans="1:4" x14ac:dyDescent="0.2">
      <c r="A35" s="476" t="s">
        <v>380</v>
      </c>
      <c r="B35" s="477"/>
      <c r="C35" s="380"/>
      <c r="D35" s="379" t="s">
        <v>379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378</v>
      </c>
    </row>
    <row r="38" spans="1:4" x14ac:dyDescent="0.2">
      <c r="A38" s="374">
        <v>124135151</v>
      </c>
      <c r="B38" s="375" t="s">
        <v>535</v>
      </c>
      <c r="C38" s="373">
        <v>10999.03</v>
      </c>
      <c r="D38" s="372"/>
    </row>
    <row r="39" spans="1:4" x14ac:dyDescent="0.2">
      <c r="A39" s="374">
        <v>124195191</v>
      </c>
      <c r="B39" s="375" t="s">
        <v>537</v>
      </c>
      <c r="C39" s="373">
        <v>7014.29</v>
      </c>
      <c r="D39" s="372"/>
    </row>
    <row r="40" spans="1:4" x14ac:dyDescent="0.2">
      <c r="A40" s="374">
        <v>124215211</v>
      </c>
      <c r="B40" s="375" t="s">
        <v>539</v>
      </c>
      <c r="C40" s="373">
        <v>2900.3</v>
      </c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377</v>
      </c>
      <c r="C62" s="370">
        <f>SUM(C38:C61)</f>
        <v>20913.62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21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415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414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413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412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411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410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409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408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407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406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405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404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403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402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401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400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399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398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397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396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395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395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394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394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393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392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391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390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389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388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387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386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385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384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383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382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9" sqref="C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08">
        <v>900001</v>
      </c>
      <c r="B8" s="410" t="s">
        <v>429</v>
      </c>
      <c r="C8" s="406">
        <v>1596859.42</v>
      </c>
    </row>
    <row r="9" spans="1:3" x14ac:dyDescent="0.2">
      <c r="A9" s="408">
        <v>900002</v>
      </c>
      <c r="B9" s="407" t="s">
        <v>428</v>
      </c>
      <c r="C9" s="406">
        <f>SUM(C10:C14)</f>
        <v>0</v>
      </c>
    </row>
    <row r="10" spans="1:3" x14ac:dyDescent="0.2">
      <c r="A10" s="409">
        <v>4320</v>
      </c>
      <c r="B10" s="403" t="s">
        <v>427</v>
      </c>
      <c r="C10" s="400"/>
    </row>
    <row r="11" spans="1:3" ht="22.5" x14ac:dyDescent="0.2">
      <c r="A11" s="409">
        <v>4330</v>
      </c>
      <c r="B11" s="403" t="s">
        <v>426</v>
      </c>
      <c r="C11" s="400"/>
    </row>
    <row r="12" spans="1:3" x14ac:dyDescent="0.2">
      <c r="A12" s="409">
        <v>4340</v>
      </c>
      <c r="B12" s="403" t="s">
        <v>425</v>
      </c>
      <c r="C12" s="400"/>
    </row>
    <row r="13" spans="1:3" x14ac:dyDescent="0.2">
      <c r="A13" s="409">
        <v>4399</v>
      </c>
      <c r="B13" s="403" t="s">
        <v>424</v>
      </c>
      <c r="C13" s="400"/>
    </row>
    <row r="14" spans="1:3" x14ac:dyDescent="0.2">
      <c r="A14" s="402">
        <v>4400</v>
      </c>
      <c r="B14" s="403" t="s">
        <v>423</v>
      </c>
      <c r="C14" s="400"/>
    </row>
    <row r="15" spans="1:3" x14ac:dyDescent="0.2">
      <c r="A15" s="408">
        <v>900003</v>
      </c>
      <c r="B15" s="407" t="s">
        <v>422</v>
      </c>
      <c r="C15" s="406">
        <f>SUM(C16:C19)</f>
        <v>0</v>
      </c>
    </row>
    <row r="16" spans="1:3" x14ac:dyDescent="0.2">
      <c r="A16" s="405">
        <v>52</v>
      </c>
      <c r="B16" s="403" t="s">
        <v>421</v>
      </c>
      <c r="C16" s="400"/>
    </row>
    <row r="17" spans="1:3" x14ac:dyDescent="0.2">
      <c r="A17" s="405">
        <v>62</v>
      </c>
      <c r="B17" s="403" t="s">
        <v>420</v>
      </c>
      <c r="C17" s="400"/>
    </row>
    <row r="18" spans="1:3" x14ac:dyDescent="0.2">
      <c r="A18" s="404" t="s">
        <v>419</v>
      </c>
      <c r="B18" s="403" t="s">
        <v>418</v>
      </c>
      <c r="C18" s="400"/>
    </row>
    <row r="19" spans="1:3" x14ac:dyDescent="0.2">
      <c r="A19" s="402">
        <v>4500</v>
      </c>
      <c r="B19" s="401" t="s">
        <v>417</v>
      </c>
      <c r="C19" s="400"/>
    </row>
    <row r="20" spans="1:3" x14ac:dyDescent="0.2">
      <c r="A20" s="399">
        <v>900004</v>
      </c>
      <c r="B20" s="398" t="s">
        <v>416</v>
      </c>
      <c r="C20" s="397">
        <f>+C8+C9-C15</f>
        <v>1596859.42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4" workbookViewId="0">
      <selection activeCell="D9" sqref="D9:D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25">
        <v>900001</v>
      </c>
      <c r="B8" s="424" t="s">
        <v>452</v>
      </c>
      <c r="C8" s="423">
        <v>1429078.46</v>
      </c>
    </row>
    <row r="9" spans="1:3" x14ac:dyDescent="0.2">
      <c r="A9" s="425">
        <v>900002</v>
      </c>
      <c r="B9" s="424" t="s">
        <v>451</v>
      </c>
      <c r="C9" s="423">
        <f>SUM(C10:C26)</f>
        <v>20913.62</v>
      </c>
    </row>
    <row r="10" spans="1:3" x14ac:dyDescent="0.2">
      <c r="A10" s="409">
        <v>5100</v>
      </c>
      <c r="B10" s="422" t="s">
        <v>450</v>
      </c>
      <c r="C10" s="420"/>
    </row>
    <row r="11" spans="1:3" x14ac:dyDescent="0.2">
      <c r="A11" s="409">
        <v>5200</v>
      </c>
      <c r="B11" s="422" t="s">
        <v>449</v>
      </c>
      <c r="C11" s="420"/>
    </row>
    <row r="12" spans="1:3" x14ac:dyDescent="0.2">
      <c r="A12" s="409">
        <v>5300</v>
      </c>
      <c r="B12" s="422" t="s">
        <v>448</v>
      </c>
      <c r="C12" s="420"/>
    </row>
    <row r="13" spans="1:3" x14ac:dyDescent="0.2">
      <c r="A13" s="409">
        <v>5400</v>
      </c>
      <c r="B13" s="422" t="s">
        <v>447</v>
      </c>
      <c r="C13" s="420"/>
    </row>
    <row r="14" spans="1:3" x14ac:dyDescent="0.2">
      <c r="A14" s="409">
        <v>5500</v>
      </c>
      <c r="B14" s="422" t="s">
        <v>446</v>
      </c>
      <c r="C14" s="420">
        <v>20913.62</v>
      </c>
    </row>
    <row r="15" spans="1:3" x14ac:dyDescent="0.2">
      <c r="A15" s="409">
        <v>5600</v>
      </c>
      <c r="B15" s="422" t="s">
        <v>445</v>
      </c>
      <c r="C15" s="420"/>
    </row>
    <row r="16" spans="1:3" x14ac:dyDescent="0.2">
      <c r="A16" s="409">
        <v>5700</v>
      </c>
      <c r="B16" s="422" t="s">
        <v>444</v>
      </c>
      <c r="C16" s="420"/>
    </row>
    <row r="17" spans="1:3" x14ac:dyDescent="0.2">
      <c r="A17" s="409" t="s">
        <v>443</v>
      </c>
      <c r="B17" s="422" t="s">
        <v>442</v>
      </c>
      <c r="C17" s="420"/>
    </row>
    <row r="18" spans="1:3" x14ac:dyDescent="0.2">
      <c r="A18" s="409">
        <v>5900</v>
      </c>
      <c r="B18" s="422" t="s">
        <v>441</v>
      </c>
      <c r="C18" s="420"/>
    </row>
    <row r="19" spans="1:3" x14ac:dyDescent="0.2">
      <c r="A19" s="405">
        <v>6200</v>
      </c>
      <c r="B19" s="422" t="s">
        <v>440</v>
      </c>
      <c r="C19" s="420"/>
    </row>
    <row r="20" spans="1:3" x14ac:dyDescent="0.2">
      <c r="A20" s="405">
        <v>7200</v>
      </c>
      <c r="B20" s="422" t="s">
        <v>439</v>
      </c>
      <c r="C20" s="420"/>
    </row>
    <row r="21" spans="1:3" x14ac:dyDescent="0.2">
      <c r="A21" s="405">
        <v>7300</v>
      </c>
      <c r="B21" s="422" t="s">
        <v>438</v>
      </c>
      <c r="C21" s="420"/>
    </row>
    <row r="22" spans="1:3" x14ac:dyDescent="0.2">
      <c r="A22" s="405">
        <v>7500</v>
      </c>
      <c r="B22" s="422" t="s">
        <v>437</v>
      </c>
      <c r="C22" s="420"/>
    </row>
    <row r="23" spans="1:3" x14ac:dyDescent="0.2">
      <c r="A23" s="405">
        <v>7900</v>
      </c>
      <c r="B23" s="422" t="s">
        <v>436</v>
      </c>
      <c r="C23" s="420"/>
    </row>
    <row r="24" spans="1:3" x14ac:dyDescent="0.2">
      <c r="A24" s="405">
        <v>9100</v>
      </c>
      <c r="B24" s="422" t="s">
        <v>435</v>
      </c>
      <c r="C24" s="420"/>
    </row>
    <row r="25" spans="1:3" x14ac:dyDescent="0.2">
      <c r="A25" s="405">
        <v>9900</v>
      </c>
      <c r="B25" s="422" t="s">
        <v>434</v>
      </c>
      <c r="C25" s="420"/>
    </row>
    <row r="26" spans="1:3" x14ac:dyDescent="0.2">
      <c r="A26" s="405">
        <v>7400</v>
      </c>
      <c r="B26" s="421" t="s">
        <v>433</v>
      </c>
      <c r="C26" s="420"/>
    </row>
    <row r="27" spans="1:3" x14ac:dyDescent="0.2">
      <c r="A27" s="425">
        <v>900003</v>
      </c>
      <c r="B27" s="424" t="s">
        <v>432</v>
      </c>
      <c r="C27" s="423">
        <f>SUM(C28:C34)</f>
        <v>0</v>
      </c>
    </row>
    <row r="28" spans="1:3" ht="22.5" x14ac:dyDescent="0.2">
      <c r="A28" s="409">
        <v>5510</v>
      </c>
      <c r="B28" s="422" t="s">
        <v>413</v>
      </c>
      <c r="C28" s="420"/>
    </row>
    <row r="29" spans="1:3" x14ac:dyDescent="0.2">
      <c r="A29" s="409">
        <v>5520</v>
      </c>
      <c r="B29" s="422" t="s">
        <v>404</v>
      </c>
      <c r="C29" s="420"/>
    </row>
    <row r="30" spans="1:3" x14ac:dyDescent="0.2">
      <c r="A30" s="409">
        <v>5530</v>
      </c>
      <c r="B30" s="422" t="s">
        <v>401</v>
      </c>
      <c r="C30" s="420"/>
    </row>
    <row r="31" spans="1:3" ht="22.5" x14ac:dyDescent="0.2">
      <c r="A31" s="409">
        <v>5540</v>
      </c>
      <c r="B31" s="422" t="s">
        <v>395</v>
      </c>
      <c r="C31" s="420"/>
    </row>
    <row r="32" spans="1:3" x14ac:dyDescent="0.2">
      <c r="A32" s="409">
        <v>5550</v>
      </c>
      <c r="B32" s="422" t="s">
        <v>394</v>
      </c>
      <c r="C32" s="420"/>
    </row>
    <row r="33" spans="1:3" x14ac:dyDescent="0.2">
      <c r="A33" s="409">
        <v>5590</v>
      </c>
      <c r="B33" s="422" t="s">
        <v>393</v>
      </c>
      <c r="C33" s="420"/>
    </row>
    <row r="34" spans="1:3" x14ac:dyDescent="0.2">
      <c r="A34" s="409">
        <v>5600</v>
      </c>
      <c r="B34" s="421" t="s">
        <v>431</v>
      </c>
      <c r="C34" s="420"/>
    </row>
    <row r="35" spans="1:3" x14ac:dyDescent="0.2">
      <c r="A35" s="419">
        <v>900004</v>
      </c>
      <c r="B35" s="418" t="s">
        <v>430</v>
      </c>
      <c r="C35" s="417">
        <f>+C8-C9+C27</f>
        <v>1408164.8399999999</v>
      </c>
    </row>
    <row r="39" spans="1:3" x14ac:dyDescent="0.2">
      <c r="C39" s="7">
        <v>1408164.21</v>
      </c>
    </row>
    <row r="40" spans="1:3" x14ac:dyDescent="0.2">
      <c r="C40" s="7">
        <f>C35-C39</f>
        <v>0.62999999988824129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28"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517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516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515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514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513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512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511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510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509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508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507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506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505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504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503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502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501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500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499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498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497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496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495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494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493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492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491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490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489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488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487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486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485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484</v>
      </c>
      <c r="B47" s="444" t="s">
        <v>483</v>
      </c>
      <c r="C47" s="442"/>
      <c r="D47" s="442"/>
      <c r="E47" s="442"/>
    </row>
    <row r="48" spans="1:5" s="39" customFormat="1" x14ac:dyDescent="0.2">
      <c r="A48" s="431" t="s">
        <v>482</v>
      </c>
      <c r="B48" s="443" t="s">
        <v>481</v>
      </c>
      <c r="C48" s="442"/>
      <c r="D48" s="442"/>
      <c r="E48" s="442"/>
    </row>
    <row r="49" spans="1:8" s="39" customFormat="1" x14ac:dyDescent="0.2">
      <c r="A49" s="431" t="s">
        <v>480</v>
      </c>
      <c r="B49" s="443" t="s">
        <v>479</v>
      </c>
      <c r="C49" s="442"/>
      <c r="D49" s="442"/>
      <c r="E49" s="442"/>
    </row>
    <row r="50" spans="1:8" s="39" customFormat="1" x14ac:dyDescent="0.2">
      <c r="A50" s="431" t="s">
        <v>478</v>
      </c>
      <c r="B50" s="443" t="s">
        <v>477</v>
      </c>
      <c r="C50" s="442"/>
      <c r="D50" s="442"/>
      <c r="E50" s="442"/>
    </row>
    <row r="51" spans="1:8" s="39" customFormat="1" x14ac:dyDescent="0.2">
      <c r="A51" s="431" t="s">
        <v>476</v>
      </c>
      <c r="B51" s="443" t="s">
        <v>475</v>
      </c>
      <c r="C51" s="442"/>
      <c r="D51" s="442"/>
      <c r="E51" s="442"/>
    </row>
    <row r="52" spans="1:8" s="39" customFormat="1" x14ac:dyDescent="0.2">
      <c r="A52" s="431" t="s">
        <v>474</v>
      </c>
      <c r="B52" s="443" t="s">
        <v>473</v>
      </c>
      <c r="C52" s="442"/>
      <c r="D52" s="442"/>
      <c r="E52" s="442"/>
    </row>
    <row r="53" spans="1:8" s="39" customFormat="1" x14ac:dyDescent="0.2">
      <c r="A53" s="431" t="s">
        <v>472</v>
      </c>
      <c r="B53" s="443" t="s">
        <v>471</v>
      </c>
      <c r="C53" s="442"/>
      <c r="D53" s="442"/>
      <c r="E53" s="442"/>
    </row>
    <row r="54" spans="1:8" s="39" customFormat="1" ht="12" x14ac:dyDescent="0.2">
      <c r="A54" s="428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469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468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467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454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D15" sqref="D1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237" t="s">
        <v>520</v>
      </c>
      <c r="B8" s="276" t="s">
        <v>521</v>
      </c>
      <c r="C8" s="222">
        <v>-1629.32</v>
      </c>
      <c r="D8" s="274">
        <v>-1629.32</v>
      </c>
      <c r="E8" s="274"/>
      <c r="F8" s="274"/>
      <c r="G8" s="273"/>
      <c r="H8" s="264"/>
      <c r="I8" s="272"/>
    </row>
    <row r="9" spans="1:10" x14ac:dyDescent="0.2">
      <c r="A9" s="237" t="s">
        <v>522</v>
      </c>
      <c r="B9" s="276" t="s">
        <v>523</v>
      </c>
      <c r="C9" s="222">
        <v>529.71</v>
      </c>
      <c r="D9" s="274">
        <v>529.71</v>
      </c>
      <c r="E9" s="274"/>
      <c r="F9" s="274"/>
      <c r="G9" s="273"/>
      <c r="H9" s="264"/>
      <c r="I9" s="272"/>
    </row>
    <row r="10" spans="1:10" x14ac:dyDescent="0.2">
      <c r="A10" s="237" t="s">
        <v>524</v>
      </c>
      <c r="B10" s="276" t="s">
        <v>525</v>
      </c>
      <c r="C10" s="275">
        <v>-181.99</v>
      </c>
      <c r="D10" s="274">
        <v>-181.99</v>
      </c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-1281.5999999999999</v>
      </c>
      <c r="D15" s="252">
        <f>SUM(D8:D14)</f>
        <v>-1281.5999999999999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 t="s">
        <v>526</v>
      </c>
      <c r="B21" s="223" t="s">
        <v>527</v>
      </c>
      <c r="C21" s="222">
        <v>6000</v>
      </c>
      <c r="D21" s="265">
        <v>6000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6000</v>
      </c>
      <c r="D25" s="244">
        <f>SUM(D21:D24)</f>
        <v>6000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 t="s">
        <v>519</v>
      </c>
      <c r="B31" s="223" t="s">
        <v>519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 t="s">
        <v>528</v>
      </c>
      <c r="B41" s="223" t="s">
        <v>529</v>
      </c>
      <c r="C41" s="222">
        <v>57.32</v>
      </c>
      <c r="D41" s="265">
        <v>57.32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278</v>
      </c>
      <c r="C45" s="244">
        <f>SUM(C41:C44)</f>
        <v>57.32</v>
      </c>
      <c r="D45" s="244">
        <f>SUM(D41:D44)</f>
        <v>57.32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277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 x14ac:dyDescent="0.2">
      <c r="A51" s="223" t="s">
        <v>530</v>
      </c>
      <c r="B51" s="223" t="s">
        <v>531</v>
      </c>
      <c r="C51" s="222">
        <v>5236</v>
      </c>
      <c r="D51" s="265">
        <v>5236</v>
      </c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276</v>
      </c>
      <c r="C75" s="244">
        <f>SUM(C51:C74)</f>
        <v>5236</v>
      </c>
      <c r="D75" s="244">
        <f>SUM(D51:D74)</f>
        <v>5236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275</v>
      </c>
      <c r="B78" s="230"/>
      <c r="C78" s="271"/>
      <c r="E78" s="268"/>
      <c r="F78" s="268"/>
      <c r="I78" s="270" t="s">
        <v>268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 x14ac:dyDescent="0.2">
      <c r="A81" s="223" t="s">
        <v>519</v>
      </c>
      <c r="B81" s="223" t="s">
        <v>519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273</v>
      </c>
      <c r="B88" s="230"/>
      <c r="E88" s="268"/>
      <c r="F88" s="268"/>
      <c r="I88" s="270" t="s">
        <v>268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 x14ac:dyDescent="0.2">
      <c r="A91" s="223" t="s">
        <v>519</v>
      </c>
      <c r="B91" s="223" t="s">
        <v>519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271</v>
      </c>
      <c r="B98" s="230"/>
      <c r="E98" s="268"/>
      <c r="F98" s="268"/>
      <c r="I98" s="270" t="s">
        <v>268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 x14ac:dyDescent="0.2">
      <c r="A101" s="223" t="s">
        <v>519</v>
      </c>
      <c r="B101" s="223" t="s">
        <v>519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269</v>
      </c>
      <c r="B108" s="230"/>
      <c r="E108" s="268"/>
      <c r="F108" s="268"/>
      <c r="I108" s="270" t="s">
        <v>268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 x14ac:dyDescent="0.2">
      <c r="A111" s="223" t="s">
        <v>519</v>
      </c>
      <c r="B111" s="223" t="s">
        <v>519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286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 t="s">
        <v>519</v>
      </c>
      <c r="B8" s="264" t="s">
        <v>519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 t="s">
        <v>519</v>
      </c>
      <c r="B22" s="276" t="s">
        <v>519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2017-04-25T22:23:00Z</cp:lastPrinted>
  <dcterms:created xsi:type="dcterms:W3CDTF">2012-12-11T20:36:24Z</dcterms:created>
  <dcterms:modified xsi:type="dcterms:W3CDTF">2017-04-27T15:21:07Z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