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DOCTOS  LORE\AÑO 2017\PAPEL DE TRABAJO\CUENTA PUBLICA\1ER TRIMESTRE 2017\"/>
    </mc:Choice>
  </mc:AlternateContent>
  <bookViews>
    <workbookView xWindow="0" yWindow="0" windowWidth="24000" windowHeight="9135"/>
  </bookViews>
  <sheets>
    <sheet name="EVHP" sheetId="1" r:id="rId1"/>
  </sheets>
  <definedNames>
    <definedName name="_xlnm._FilterDatabase" localSheetId="0" hidden="1">EVHP!$A$2:$G$23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F18" i="1"/>
  <c r="E18" i="1"/>
  <c r="G18" i="1" s="1"/>
  <c r="G17" i="1"/>
  <c r="G16" i="1"/>
  <c r="G15" i="1"/>
  <c r="F14" i="1"/>
  <c r="C14" i="1"/>
  <c r="E13" i="1"/>
  <c r="G12" i="1"/>
  <c r="G11" i="1"/>
  <c r="G10" i="1"/>
  <c r="G9" i="1"/>
  <c r="F8" i="1"/>
  <c r="D8" i="1"/>
  <c r="D13" i="1" s="1"/>
  <c r="D23" i="1" s="1"/>
  <c r="G7" i="1"/>
  <c r="G6" i="1"/>
  <c r="G5" i="1"/>
  <c r="F4" i="1"/>
  <c r="C4" i="1"/>
  <c r="G4" i="1" s="1"/>
  <c r="G3" i="1"/>
  <c r="E23" i="1" l="1"/>
  <c r="G8" i="1"/>
  <c r="G13" i="1"/>
  <c r="G14" i="1"/>
  <c r="F13" i="1"/>
  <c r="F23" i="1" s="1"/>
  <c r="C13" i="1"/>
  <c r="C23" i="1" s="1"/>
  <c r="G23" i="1" l="1"/>
</calcChain>
</file>

<file path=xl/sharedStrings.xml><?xml version="1.0" encoding="utf-8"?>
<sst xmlns="http://schemas.openxmlformats.org/spreadsheetml/2006/main" count="34" uniqueCount="33">
  <si>
    <t>ÍNDICE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</si>
  <si>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</si>
  <si>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</si>
  <si>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</si>
  <si>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</si>
  <si>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</si>
  <si>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color indexed="9"/>
        <rFont val="Arial"/>
        <family val="2"/>
      </rPr>
      <t>VHP-01 / VHP-02</t>
    </r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</si>
  <si>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</si>
  <si>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</si>
  <si>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</si>
  <si>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</si>
  <si>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</si>
  <si>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</si>
  <si>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 desahorro)</t>
  </si>
  <si>
    <t>Resultados de ejercicios anteriores</t>
  </si>
  <si>
    <t>Revalúos</t>
  </si>
  <si>
    <t>Reservas</t>
  </si>
  <si>
    <t>Hacienda Pública/Patrimonio Neto Final del Ejercicio Anterior</t>
  </si>
  <si>
    <t>Cambios en la Hacienda Pública/Patrimonio Neto del Ejercicio Actual</t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</si>
  <si>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</si>
  <si>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</si>
  <si>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</si>
  <si>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</si>
  <si>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</si>
  <si>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</si>
  <si>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</si>
  <si>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</si>
  <si>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Saldo Neto en la Hacienda Pública / Patrimonio Periodo Actual</t>
  </si>
  <si>
    <t>Bajo protesta de decir verdad declaramos que los Estados Financieros y sus notas, son razonablemente correctos y son responsabilidad del emisor.</t>
  </si>
  <si>
    <t>_________________________</t>
  </si>
  <si>
    <t>INSTITUTO MUNICIPAL DE VIVIENDA DE SAN MIGUEL DE ALLENDE, GTO.
ESTADO DE VARIACIÓN EN LA HACIENDA PÚBLICA
DEL 1 DE ENERO AL 31 DE MARZO DE 2017</t>
  </si>
  <si>
    <t>Director General
Juan Jose Olvera Mojardin</t>
  </si>
  <si>
    <t>Coordinador Area Contable y Administrativa
Lorena Salgado Tellez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</si>
</sst>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>
      <alignment vertical="top"/>
    </xf>
    <xf numFmtId="0" fontId="3" fillId="2" borderId="3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164" fontId="3" fillId="2" borderId="3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top" wrapText="1"/>
    </xf>
    <xf numFmtId="0" fontId="4" fillId="0" borderId="4" xfId="1" applyFont="1" applyBorder="1" applyAlignment="1" applyProtection="1">
      <alignment horizontal="center" vertical="top"/>
    </xf>
    <xf numFmtId="0" fontId="6" fillId="0" borderId="5" xfId="1" applyFont="1" applyFill="1" applyBorder="1" applyAlignment="1">
      <alignment vertical="top" wrapText="1"/>
    </xf>
    <xf numFmtId="4" fontId="6" fillId="0" borderId="5" xfId="1" applyNumberFormat="1" applyFont="1" applyFill="1" applyBorder="1" applyProtection="1">
      <protection locked="0"/>
    </xf>
    <xf numFmtId="4" fontId="6" fillId="0" borderId="6" xfId="1" applyNumberFormat="1" applyFont="1" applyFill="1" applyBorder="1" applyProtection="1">
      <protection locked="0"/>
    </xf>
    <xf numFmtId="0" fontId="6" fillId="0" borderId="0" xfId="1" applyFont="1" applyFill="1" applyBorder="1" applyAlignment="1">
      <alignment vertical="top"/>
    </xf>
    <xf numFmtId="0" fontId="7" fillId="0" borderId="4" xfId="1" applyNumberFormat="1" applyFont="1" applyFill="1" applyBorder="1" applyAlignment="1" applyProtection="1">
      <alignment horizontal="center" vertical="top"/>
      <protection hidden="1"/>
    </xf>
    <xf numFmtId="0" fontId="6" fillId="0" borderId="0" xfId="1" applyFont="1" applyFill="1" applyBorder="1" applyAlignment="1">
      <alignment vertical="top" wrapText="1"/>
    </xf>
    <xf numFmtId="4" fontId="6" fillId="0" borderId="0" xfId="1" applyNumberFormat="1" applyFont="1" applyFill="1" applyBorder="1" applyProtection="1">
      <protection locked="0"/>
    </xf>
    <xf numFmtId="4" fontId="4" fillId="0" borderId="0" xfId="1" applyNumberFormat="1" applyFont="1" applyFill="1" applyBorder="1" applyProtection="1">
      <protection locked="0"/>
    </xf>
    <xf numFmtId="4" fontId="6" fillId="0" borderId="7" xfId="1" applyNumberFormat="1" applyFont="1" applyFill="1" applyBorder="1" applyProtection="1">
      <protection locked="0"/>
    </xf>
    <xf numFmtId="0" fontId="4" fillId="0" borderId="4" xfId="1" applyNumberFormat="1" applyFont="1" applyFill="1" applyBorder="1" applyAlignment="1">
      <alignment horizontal="center" vertical="top"/>
    </xf>
    <xf numFmtId="0" fontId="4" fillId="0" borderId="0" xfId="1" applyFont="1" applyBorder="1" applyAlignment="1">
      <alignment vertical="top" wrapText="1"/>
    </xf>
    <xf numFmtId="4" fontId="4" fillId="0" borderId="7" xfId="1" applyNumberFormat="1" applyFont="1" applyFill="1" applyBorder="1" applyProtection="1"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7" fillId="0" borderId="8" xfId="1" applyNumberFormat="1" applyFont="1" applyFill="1" applyBorder="1" applyAlignment="1" applyProtection="1">
      <alignment horizontal="center" vertical="top"/>
      <protection hidden="1"/>
    </xf>
    <xf numFmtId="0" fontId="6" fillId="0" borderId="9" xfId="1" applyFont="1" applyFill="1" applyBorder="1" applyAlignment="1">
      <alignment vertical="top" wrapText="1"/>
    </xf>
    <xf numFmtId="4" fontId="6" fillId="0" borderId="9" xfId="1" applyNumberFormat="1" applyFont="1" applyFill="1" applyBorder="1" applyProtection="1">
      <protection locked="0"/>
    </xf>
    <xf numFmtId="4" fontId="6" fillId="0" borderId="9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4" fillId="0" borderId="0" xfId="1" applyFont="1" applyAlignment="1" applyProtection="1">
      <alignment vertical="top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4" fontId="4" fillId="0" borderId="0" xfId="1" applyNumberFormat="1" applyFont="1" applyFill="1" applyBorder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 wrapText="1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9" activePane="bottomLeft" state="frozen"/>
      <selection pane="bottomLeft" activeCell="D31" sqref="D31"/>
    </sheetView>
  </sheetViews>
  <sheetFormatPr baseColWidth="10" defaultRowHeight="11.25" x14ac:dyDescent="0.25"/>
  <cols>
    <col min="1" max="1" width="6.7109375" style="3" customWidth="1"/>
    <col min="2" max="2" width="58.28515625" style="7" customWidth="1"/>
    <col min="3" max="3" width="20.42578125" style="30" customWidth="1"/>
    <col min="4" max="4" width="20.5703125" style="30" customWidth="1"/>
    <col min="5" max="6" width="19.140625" style="30" customWidth="1"/>
    <col min="7" max="7" width="15.7109375" style="30" customWidth="1"/>
    <col min="8" max="16384" width="11.42578125" style="3"/>
  </cols>
  <sheetData>
    <row r="1" spans="1:7" ht="60" customHeight="1" x14ac:dyDescent="0.25">
      <c r="A1" s="1" t="s">
        <v>30</v>
      </c>
      <c r="B1" s="2"/>
      <c r="C1" s="2"/>
      <c r="D1" s="2"/>
      <c r="E1" s="2"/>
      <c r="F1" s="2"/>
      <c r="G1" s="2"/>
    </row>
    <row r="2" spans="1:7" s="7" customFormat="1" ht="54.95" customHeight="1" x14ac:dyDescent="0.25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s="12" customFormat="1" x14ac:dyDescent="0.2">
      <c r="A3" s="8">
        <v>3250</v>
      </c>
      <c r="B3" s="9" t="s">
        <v>7</v>
      </c>
      <c r="C3" s="10"/>
      <c r="D3" s="10">
        <v>4686400</v>
      </c>
      <c r="E3" s="10">
        <v>0</v>
      </c>
      <c r="F3" s="10">
        <v>0</v>
      </c>
      <c r="G3" s="11">
        <f>SUM(C3:F3)</f>
        <v>4686400</v>
      </c>
    </row>
    <row r="4" spans="1:7" x14ac:dyDescent="0.2">
      <c r="A4" s="13">
        <v>900001</v>
      </c>
      <c r="B4" s="14" t="s">
        <v>8</v>
      </c>
      <c r="C4" s="15">
        <f>SUM(C5:C7)</f>
        <v>28866193.890000001</v>
      </c>
      <c r="D4" s="16"/>
      <c r="E4" s="16"/>
      <c r="F4" s="15">
        <f>SUM(F5:F7)</f>
        <v>0</v>
      </c>
      <c r="G4" s="17">
        <f t="shared" ref="G4:G12" si="0">SUM(C4:F4)</f>
        <v>28866193.890000001</v>
      </c>
    </row>
    <row r="5" spans="1:7" x14ac:dyDescent="0.2">
      <c r="A5" s="18">
        <v>3110</v>
      </c>
      <c r="B5" s="19" t="s">
        <v>9</v>
      </c>
      <c r="C5" s="16">
        <v>-12656.16</v>
      </c>
      <c r="D5" s="16"/>
      <c r="E5" s="16"/>
      <c r="F5" s="16">
        <v>0</v>
      </c>
      <c r="G5" s="20">
        <f t="shared" si="0"/>
        <v>-12656.16</v>
      </c>
    </row>
    <row r="6" spans="1:7" x14ac:dyDescent="0.2">
      <c r="A6" s="18">
        <v>3120</v>
      </c>
      <c r="B6" s="19" t="s">
        <v>10</v>
      </c>
      <c r="C6" s="16">
        <v>28878850.050000001</v>
      </c>
      <c r="D6" s="16"/>
      <c r="E6" s="16"/>
      <c r="F6" s="16">
        <v>0</v>
      </c>
      <c r="G6" s="20">
        <f t="shared" si="0"/>
        <v>28878850.050000001</v>
      </c>
    </row>
    <row r="7" spans="1:7" x14ac:dyDescent="0.2">
      <c r="A7" s="18">
        <v>3130</v>
      </c>
      <c r="B7" s="19" t="s">
        <v>11</v>
      </c>
      <c r="C7" s="16">
        <v>0</v>
      </c>
      <c r="D7" s="16"/>
      <c r="E7" s="16"/>
      <c r="F7" s="16">
        <v>0</v>
      </c>
      <c r="G7" s="20">
        <f t="shared" si="0"/>
        <v>0</v>
      </c>
    </row>
    <row r="8" spans="1:7" x14ac:dyDescent="0.2">
      <c r="A8" s="13">
        <v>900002</v>
      </c>
      <c r="B8" s="14" t="s">
        <v>12</v>
      </c>
      <c r="C8" s="16"/>
      <c r="D8" s="15">
        <f>SUM(D9:D12)</f>
        <v>4147248.75</v>
      </c>
      <c r="E8" s="16"/>
      <c r="F8" s="15">
        <f>SUM(F9:F12)</f>
        <v>0</v>
      </c>
      <c r="G8" s="17">
        <f>SUM(C8:F8)</f>
        <v>4147248.75</v>
      </c>
    </row>
    <row r="9" spans="1:7" x14ac:dyDescent="0.2">
      <c r="A9" s="18">
        <v>3210</v>
      </c>
      <c r="B9" s="19" t="s">
        <v>13</v>
      </c>
      <c r="C9" s="16"/>
      <c r="D9" s="16">
        <v>-1245834.3799999999</v>
      </c>
      <c r="E9" s="16"/>
      <c r="F9" s="16">
        <v>0</v>
      </c>
      <c r="G9" s="20">
        <f t="shared" si="0"/>
        <v>-1245834.3799999999</v>
      </c>
    </row>
    <row r="10" spans="1:7" x14ac:dyDescent="0.2">
      <c r="A10" s="18">
        <v>3220</v>
      </c>
      <c r="B10" s="19" t="s">
        <v>14</v>
      </c>
      <c r="C10" s="16"/>
      <c r="D10" s="16">
        <v>5393083.1299999999</v>
      </c>
      <c r="E10" s="16"/>
      <c r="F10" s="16">
        <v>0</v>
      </c>
      <c r="G10" s="20">
        <f t="shared" si="0"/>
        <v>5393083.1299999999</v>
      </c>
    </row>
    <row r="11" spans="1:7" x14ac:dyDescent="0.2">
      <c r="A11" s="18">
        <v>3230</v>
      </c>
      <c r="B11" s="19" t="s">
        <v>15</v>
      </c>
      <c r="C11" s="16"/>
      <c r="D11" s="16">
        <v>0</v>
      </c>
      <c r="E11" s="16"/>
      <c r="F11" s="16">
        <v>0</v>
      </c>
      <c r="G11" s="20">
        <f t="shared" si="0"/>
        <v>0</v>
      </c>
    </row>
    <row r="12" spans="1:7" x14ac:dyDescent="0.2">
      <c r="A12" s="18">
        <v>3240</v>
      </c>
      <c r="B12" s="19" t="s">
        <v>16</v>
      </c>
      <c r="C12" s="16"/>
      <c r="D12" s="16">
        <v>0</v>
      </c>
      <c r="E12" s="16"/>
      <c r="F12" s="16">
        <v>0</v>
      </c>
      <c r="G12" s="20">
        <f t="shared" si="0"/>
        <v>0</v>
      </c>
    </row>
    <row r="13" spans="1:7" x14ac:dyDescent="0.2">
      <c r="A13" s="13">
        <v>900003</v>
      </c>
      <c r="B13" s="14" t="s">
        <v>17</v>
      </c>
      <c r="C13" s="15">
        <f>+C4</f>
        <v>28866193.890000001</v>
      </c>
      <c r="D13" s="15">
        <f>+D3+D8</f>
        <v>8833648.75</v>
      </c>
      <c r="E13" s="15">
        <f>+E3</f>
        <v>0</v>
      </c>
      <c r="F13" s="15">
        <f>+F3+F4+F8</f>
        <v>0</v>
      </c>
      <c r="G13" s="17">
        <f>+G3+G4+G8</f>
        <v>37699842.640000001</v>
      </c>
    </row>
    <row r="14" spans="1:7" x14ac:dyDescent="0.2">
      <c r="A14" s="13">
        <v>900004</v>
      </c>
      <c r="B14" s="14" t="s">
        <v>18</v>
      </c>
      <c r="C14" s="15">
        <f>SUM(C15:C17)</f>
        <v>-92945.09</v>
      </c>
      <c r="D14" s="16"/>
      <c r="E14" s="16"/>
      <c r="F14" s="15">
        <f>SUM(F15:F17)</f>
        <v>0</v>
      </c>
      <c r="G14" s="17">
        <f t="shared" ref="G14:G22" si="1">SUM(C14:F14)</f>
        <v>-92945.09</v>
      </c>
    </row>
    <row r="15" spans="1:7" x14ac:dyDescent="0.2">
      <c r="A15" s="18">
        <v>3110</v>
      </c>
      <c r="B15" s="19" t="s">
        <v>19</v>
      </c>
      <c r="C15" s="16"/>
      <c r="D15" s="16"/>
      <c r="E15" s="16"/>
      <c r="F15" s="16">
        <v>0</v>
      </c>
      <c r="G15" s="20">
        <f t="shared" si="1"/>
        <v>0</v>
      </c>
    </row>
    <row r="16" spans="1:7" x14ac:dyDescent="0.2">
      <c r="A16" s="18">
        <v>3120</v>
      </c>
      <c r="B16" s="19" t="s">
        <v>20</v>
      </c>
      <c r="C16" s="16">
        <v>-92945.09</v>
      </c>
      <c r="D16" s="16"/>
      <c r="E16" s="16"/>
      <c r="F16" s="16">
        <v>0</v>
      </c>
      <c r="G16" s="20">
        <f t="shared" si="1"/>
        <v>-92945.09</v>
      </c>
    </row>
    <row r="17" spans="1:7" x14ac:dyDescent="0.2">
      <c r="A17" s="18">
        <v>3130</v>
      </c>
      <c r="B17" s="19" t="s">
        <v>21</v>
      </c>
      <c r="C17" s="16">
        <v>0</v>
      </c>
      <c r="D17" s="16"/>
      <c r="E17" s="16"/>
      <c r="F17" s="16">
        <v>0</v>
      </c>
      <c r="G17" s="20">
        <f t="shared" si="1"/>
        <v>0</v>
      </c>
    </row>
    <row r="18" spans="1:7" x14ac:dyDescent="0.2">
      <c r="A18" s="13">
        <v>900005</v>
      </c>
      <c r="B18" s="14" t="s">
        <v>22</v>
      </c>
      <c r="C18" s="16"/>
      <c r="D18" s="16"/>
      <c r="E18" s="15">
        <f>SUM(E19:E22)</f>
        <v>44513702.520000003</v>
      </c>
      <c r="F18" s="15">
        <f>SUM(F19:F22)</f>
        <v>0</v>
      </c>
      <c r="G18" s="17">
        <f>SUM(C18:F18)</f>
        <v>44513702.520000003</v>
      </c>
    </row>
    <row r="19" spans="1:7" x14ac:dyDescent="0.2">
      <c r="A19" s="18">
        <v>3210</v>
      </c>
      <c r="B19" s="19" t="s">
        <v>23</v>
      </c>
      <c r="C19" s="16"/>
      <c r="D19" s="16"/>
      <c r="E19" s="16">
        <v>6103498.7999999998</v>
      </c>
      <c r="F19" s="16">
        <v>0</v>
      </c>
      <c r="G19" s="20">
        <f t="shared" si="1"/>
        <v>6103498.7999999998</v>
      </c>
    </row>
    <row r="20" spans="1:7" x14ac:dyDescent="0.2">
      <c r="A20" s="18">
        <v>3220</v>
      </c>
      <c r="B20" s="19" t="s">
        <v>24</v>
      </c>
      <c r="C20" s="16"/>
      <c r="D20" s="16"/>
      <c r="E20" s="16">
        <v>-1245834.3799999999</v>
      </c>
      <c r="F20" s="16">
        <v>0</v>
      </c>
      <c r="G20" s="20">
        <f t="shared" si="1"/>
        <v>-1245834.3799999999</v>
      </c>
    </row>
    <row r="21" spans="1:7" x14ac:dyDescent="0.2">
      <c r="A21" s="18">
        <v>3230</v>
      </c>
      <c r="B21" s="19" t="s">
        <v>25</v>
      </c>
      <c r="C21" s="16"/>
      <c r="D21" s="21"/>
      <c r="E21" s="21">
        <v>39656038.100000001</v>
      </c>
      <c r="F21" s="21">
        <v>0</v>
      </c>
      <c r="G21" s="20">
        <f t="shared" si="1"/>
        <v>39656038.100000001</v>
      </c>
    </row>
    <row r="22" spans="1:7" x14ac:dyDescent="0.2">
      <c r="A22" s="18">
        <v>3240</v>
      </c>
      <c r="B22" s="19" t="s">
        <v>26</v>
      </c>
      <c r="C22" s="16"/>
      <c r="D22" s="21"/>
      <c r="E22" s="21">
        <v>0</v>
      </c>
      <c r="F22" s="21">
        <v>0</v>
      </c>
      <c r="G22" s="20">
        <f t="shared" si="1"/>
        <v>0</v>
      </c>
    </row>
    <row r="23" spans="1:7" x14ac:dyDescent="0.2">
      <c r="A23" s="22">
        <v>900006</v>
      </c>
      <c r="B23" s="23" t="s">
        <v>27</v>
      </c>
      <c r="C23" s="24">
        <f>C13+C14</f>
        <v>28773248.800000001</v>
      </c>
      <c r="D23" s="25">
        <f>D13</f>
        <v>8833648.75</v>
      </c>
      <c r="E23" s="25">
        <f>E13+E18</f>
        <v>44513702.520000003</v>
      </c>
      <c r="F23" s="25">
        <f>F13+F14+F18</f>
        <v>0</v>
      </c>
      <c r="G23" s="26">
        <f>G13+G14+G18</f>
        <v>82120600.069999993</v>
      </c>
    </row>
    <row r="25" spans="1:7" x14ac:dyDescent="0.25">
      <c r="A25" s="27" t="s">
        <v>28</v>
      </c>
      <c r="B25" s="28"/>
      <c r="C25" s="28"/>
      <c r="D25" s="29"/>
    </row>
    <row r="26" spans="1:7" x14ac:dyDescent="0.25">
      <c r="A26" s="31"/>
      <c r="B26" s="28"/>
      <c r="C26" s="28"/>
      <c r="D26" s="29"/>
    </row>
    <row r="27" spans="1:7" x14ac:dyDescent="0.25">
      <c r="A27" s="32"/>
      <c r="B27" s="33"/>
      <c r="C27" s="32"/>
      <c r="D27" s="32"/>
    </row>
    <row r="28" spans="1:7" x14ac:dyDescent="0.25">
      <c r="A28" s="34"/>
      <c r="B28" s="32"/>
      <c r="C28" s="32"/>
      <c r="D28" s="32"/>
    </row>
    <row r="29" spans="1:7" x14ac:dyDescent="0.25">
      <c r="A29" s="34"/>
      <c r="B29" s="32" t="s">
        <v>29</v>
      </c>
      <c r="C29" s="34"/>
      <c r="D29" s="34" t="s">
        <v>29</v>
      </c>
    </row>
    <row r="30" spans="1:7" ht="45" x14ac:dyDescent="0.25">
      <c r="A30" s="34"/>
      <c r="B30" s="35" t="s">
        <v>31</v>
      </c>
      <c r="C30" s="36"/>
      <c r="D30" s="35" t="s">
        <v>32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Personal</cp:lastModifiedBy>
  <dcterms:created xsi:type="dcterms:W3CDTF">2017-04-21T21:07:11Z</dcterms:created>
  <dcterms:modified xsi:type="dcterms:W3CDTF">2017-04-21T22:15:25Z</dcterms:modified>
</cp:coreProperties>
</file>