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<sst xmlns="http://schemas.openxmlformats.org/spreadsheetml/2006/main" count="246" uniqueCount="219">
  <si>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</si>
  <si>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</si>
  <si>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</si>
  <si>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</si>
  <si>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</si>
  <si>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</si>
  <si>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</si>
  <si>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</si>
  <si>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</si>
  <si>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</si>
  <si>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</si>
  <si>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</si>
  <si>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</si>
  <si>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</si>
  <si>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</si>
  <si>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</si>
  <si>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</si>
  <si>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</si>
  <si>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</si>
  <si>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</si>
  <si>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</si>
  <si>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</si>
  <si>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</si>
  <si>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</si>
  <si>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</si>
  <si>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</si>
  <si>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</si>
  <si>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</si>
  <si>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</si>
  <si>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</si>
  <si>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</si>
  <si>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</si>
  <si>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</si>
  <si>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</si>
  <si>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</si>
  <si>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</si>
  <si>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</si>
  <si>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</si>
  <si>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</si>
  <si>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</si>
  <si>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</si>
  <si>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</si>
  <si>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</si>
  <si>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</si>
  <si>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</si>
  <si>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</si>
  <si>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</si>
  <si>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</si>
  <si>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</si>
  <si>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</si>
  <si>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</si>
  <si>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</si>
  <si>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</si>
  <si>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</si>
  <si>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</si>
  <si>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</si>
  <si>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</si>
  <si>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</si>
  <si>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</si>
  <si>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</si>
  <si>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</si>
  <si>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</si>
  <si>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</si>
  <si>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</si>
  <si>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</si>
  <si>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</si>
  <si>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</si>
  <si>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</si>
  <si>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</si>
  <si>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</si>
  <si>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</si>
  <si>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</si>
  <si>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</si>
  <si>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</si>
  <si>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</si>
  <si>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</si>
  <si>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</si>
  <si>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</si>
  <si>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</si>
  <si>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</si>
  <si>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</si>
  <si>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</si>
  <si>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</si>
  <si>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</si>
  <si>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</si>
  <si>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</si>
  <si>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</si>
  <si>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</si>
  <si>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</si>
  <si>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</si>
  <si>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</si>
  <si>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</si>
  <si>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</si>
  <si>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</si>
  <si>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</si>
  <si>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</si>
  <si>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</si>
  <si>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</si>
  <si>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</si>
  <si>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</si>
  <si>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</si>
  <si>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</si>
  <si>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</si>
  <si>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</si>
  <si>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</si>
  <si>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</si>
  <si>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</si>
  <si>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</si>
  <si>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</si>
  <si>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</si>
  <si>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</si>
  <si>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</si>
  <si>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</si>
  <si>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</si>
  <si>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</si>
  <si>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</si>
  <si>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</si>
  <si>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</si>
  <si>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</si>
  <si>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</si>
  <si>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</si>
  <si>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</si>
  <si>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</si>
  <si>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</si>
  <si>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</si>
  <si>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</si>
  <si>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</si>
  <si>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</si>
  <si>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</si>
  <si>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</si>
  <si>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</si>
  <si>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</si>
  <si>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</si>
  <si>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</si>
  <si>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</si>
  <si>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</si>
  <si>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</si>
  <si>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</si>
  <si>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</si>
  <si>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</si>
  <si>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</si>
  <si>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</si>
  <si>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</si>
  <si>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</si>
  <si>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</si>
  <si>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</si>
  <si>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</si>
  <si>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</si>
  <si>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</si>
  <si>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</si>
  <si>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</si>
  <si>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</si>
  <si>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</si>
  <si>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</si>
  <si>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</si>
  <si>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</si>
  <si>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</si>
  <si>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</si>
  <si>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</si>
  <si>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</si>
  <si>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</si>
  <si>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</si>
  <si>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</si>
  <si>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</si>
  <si>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</si>
  <si>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</si>
  <si>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</si>
  <si>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</si>
  <si>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</si>
  <si>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</si>
  <si>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</si>
  <si>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</si>
  <si>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</si>
  <si>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</si>
  <si>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</si>
  <si>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</si>
  <si>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</si>
  <si>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</si>
  <si>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</si>
  <si>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</si>
  <si>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</si>
  <si>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</si>
  <si>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</si>
  <si>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</si>
  <si>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</si>
  <si>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</si>
  <si>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</si>
  <si>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</si>
  <si>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</si>
  <si>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</si>
  <si>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</si>
  <si>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</si>
  <si>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</si>
  <si>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</si>
  <si>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</si>
  <si>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</si>
  <si>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</si>
  <si>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</si>
  <si>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</si>
  <si>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</si>
  <si>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</si>
  <si>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</si>
  <si>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</si>
  <si>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</si>
  <si>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</si>
  <si>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</si>
  <si>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</si>
  <si>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</si>
  <si>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</si>
  <si>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</si>
  <si>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</si>
  <si>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</si>
  <si>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</si>
  <si>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</si>
  <si>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</si>
  <si>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</si>
  <si>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ESTADO DE SITUACIÓN FINANCIERA
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</si>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</sst>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2" t="s">
        <v>216</v>
      </c>
      <c r="B1" s="33"/>
      <c r="C1" s="33"/>
      <c r="D1" s="33"/>
      <c r="E1" s="34"/>
    </row>
    <row r="2" spans="1:5" s="2" customFormat="1" ht="15" customHeight="1" x14ac:dyDescent="0.2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 x14ac:dyDescent="0.2">
      <c r="A3" s="3">
        <v>1000</v>
      </c>
      <c r="B3" s="4" t="s">
        <v>3</v>
      </c>
      <c r="C3" s="28">
        <f>SUM(C4+C43)</f>
        <v>28304684.169999994</v>
      </c>
      <c r="D3" s="28">
        <f>SUM(D4+D43)</f>
        <v>26973640.529999997</v>
      </c>
      <c r="E3" s="5"/>
    </row>
    <row r="4" spans="1:5" ht="12.75" customHeight="1" x14ac:dyDescent="0.2">
      <c r="A4" s="9">
        <v>1100</v>
      </c>
      <c r="B4" s="10" t="s">
        <v>4</v>
      </c>
      <c r="C4" s="30">
        <f>SUM(C5+C13+C21+C27+C33+C35+C38)</f>
        <v>6748856.2599999998</v>
      </c>
      <c r="D4" s="30">
        <f>SUM(D5+D13+D21+D27+D33+D35+D38)</f>
        <v>5910350.2300000004</v>
      </c>
      <c r="E4" s="8"/>
    </row>
    <row r="5" spans="1:5" x14ac:dyDescent="0.2">
      <c r="A5" s="7">
        <v>1110</v>
      </c>
      <c r="B5" s="18" t="s">
        <v>5</v>
      </c>
      <c r="C5" s="29">
        <f>SUM(C6:C12)</f>
        <v>5747916.0999999996</v>
      </c>
      <c r="D5" s="29">
        <f>SUM(D6:D12)</f>
        <v>5010478.68</v>
      </c>
      <c r="E5" s="8"/>
    </row>
    <row r="6" spans="1:5" x14ac:dyDescent="0.2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 x14ac:dyDescent="0.2">
      <c r="A7" s="7">
        <v>1112</v>
      </c>
      <c r="B7" s="19" t="s">
        <v>7</v>
      </c>
      <c r="C7" s="29">
        <v>2284947.39</v>
      </c>
      <c r="D7" s="29">
        <v>1589272.11</v>
      </c>
      <c r="E7" s="8"/>
    </row>
    <row r="8" spans="1:5" x14ac:dyDescent="0.2">
      <c r="A8" s="7">
        <v>1113</v>
      </c>
      <c r="B8" s="19" t="s">
        <v>8</v>
      </c>
      <c r="C8" s="29">
        <v>0</v>
      </c>
      <c r="D8" s="29">
        <v>0</v>
      </c>
      <c r="E8" s="8"/>
    </row>
    <row r="9" spans="1:5" x14ac:dyDescent="0.2">
      <c r="A9" s="7">
        <v>1114</v>
      </c>
      <c r="B9" s="19" t="s">
        <v>9</v>
      </c>
      <c r="C9" s="29">
        <v>3462968.71</v>
      </c>
      <c r="D9" s="29">
        <v>3421206.57</v>
      </c>
      <c r="E9" s="8" t="s">
        <v>10</v>
      </c>
    </row>
    <row r="10" spans="1:5" x14ac:dyDescent="0.2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 x14ac:dyDescent="0.2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 x14ac:dyDescent="0.2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 x14ac:dyDescent="0.2">
      <c r="A13" s="7">
        <v>1120</v>
      </c>
      <c r="B13" s="18" t="s">
        <v>14</v>
      </c>
      <c r="C13" s="29">
        <f>SUM(C14:C20)</f>
        <v>476460.72000000003</v>
      </c>
      <c r="D13" s="29">
        <f>SUM(D14:D20)</f>
        <v>262809.39999999997</v>
      </c>
      <c r="E13" s="8"/>
    </row>
    <row r="14" spans="1:5" x14ac:dyDescent="0.2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 x14ac:dyDescent="0.2">
      <c r="A15" s="7">
        <v>1122</v>
      </c>
      <c r="B15" s="19" t="s">
        <v>16</v>
      </c>
      <c r="C15" s="29">
        <v>231.03</v>
      </c>
      <c r="D15" s="29">
        <v>131.03</v>
      </c>
      <c r="E15" s="8" t="s">
        <v>17</v>
      </c>
    </row>
    <row r="16" spans="1:5" x14ac:dyDescent="0.2">
      <c r="A16" s="7">
        <v>1123</v>
      </c>
      <c r="B16" s="19" t="s">
        <v>18</v>
      </c>
      <c r="C16" s="29">
        <v>394285.62</v>
      </c>
      <c r="D16" s="29">
        <v>189934.3</v>
      </c>
      <c r="E16" s="8" t="s">
        <v>19</v>
      </c>
    </row>
    <row r="17" spans="1:5" x14ac:dyDescent="0.2">
      <c r="A17" s="7">
        <v>1124</v>
      </c>
      <c r="B17" s="19" t="s">
        <v>20</v>
      </c>
      <c r="C17" s="29">
        <v>182</v>
      </c>
      <c r="D17" s="29">
        <v>182</v>
      </c>
      <c r="E17" s="8" t="s">
        <v>17</v>
      </c>
    </row>
    <row r="18" spans="1:5" x14ac:dyDescent="0.2">
      <c r="A18" s="7">
        <v>1125</v>
      </c>
      <c r="B18" s="19" t="s">
        <v>203</v>
      </c>
      <c r="C18" s="29">
        <v>14952</v>
      </c>
      <c r="D18" s="29">
        <v>14952</v>
      </c>
      <c r="E18" s="8" t="s">
        <v>19</v>
      </c>
    </row>
    <row r="19" spans="1:5" x14ac:dyDescent="0.2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 x14ac:dyDescent="0.2">
      <c r="A20" s="7">
        <v>1129</v>
      </c>
      <c r="B20" s="19" t="s">
        <v>22</v>
      </c>
      <c r="C20" s="29">
        <v>66810.070000000007</v>
      </c>
      <c r="D20" s="29">
        <v>57610.07</v>
      </c>
      <c r="E20" s="8" t="s">
        <v>19</v>
      </c>
    </row>
    <row r="21" spans="1:5" x14ac:dyDescent="0.2">
      <c r="A21" s="7">
        <v>1130</v>
      </c>
      <c r="B21" s="18" t="s">
        <v>23</v>
      </c>
      <c r="C21" s="29">
        <f>SUM(C22:C26)</f>
        <v>50181.279999999999</v>
      </c>
      <c r="D21" s="29">
        <f>SUM(D22:D26)</f>
        <v>162763.99000000002</v>
      </c>
      <c r="E21" s="8" t="s">
        <v>19</v>
      </c>
    </row>
    <row r="22" spans="1:5" x14ac:dyDescent="0.2">
      <c r="A22" s="7">
        <v>1131</v>
      </c>
      <c r="B22" s="19" t="s">
        <v>24</v>
      </c>
      <c r="C22" s="29">
        <v>43863.46</v>
      </c>
      <c r="D22" s="29">
        <v>156446.17000000001</v>
      </c>
      <c r="E22" s="8"/>
    </row>
    <row r="23" spans="1:5" x14ac:dyDescent="0.2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 x14ac:dyDescent="0.2">
      <c r="A24" s="7">
        <v>1133</v>
      </c>
      <c r="B24" s="19" t="s">
        <v>26</v>
      </c>
      <c r="C24" s="29">
        <v>6317.82</v>
      </c>
      <c r="D24" s="29">
        <v>6317.82</v>
      </c>
      <c r="E24" s="8"/>
    </row>
    <row r="25" spans="1:5" x14ac:dyDescent="0.2">
      <c r="A25" s="7">
        <v>1134</v>
      </c>
      <c r="B25" s="19" t="s">
        <v>27</v>
      </c>
      <c r="C25" s="29">
        <v>0</v>
      </c>
      <c r="D25" s="29">
        <v>0</v>
      </c>
      <c r="E25" s="8"/>
    </row>
    <row r="26" spans="1:5" x14ac:dyDescent="0.2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 x14ac:dyDescent="0.2">
      <c r="A27" s="7">
        <v>1140</v>
      </c>
      <c r="B27" s="18" t="s">
        <v>29</v>
      </c>
      <c r="C27" s="29">
        <f>SUM(C28:C32)</f>
        <v>150442.28</v>
      </c>
      <c r="D27" s="29">
        <f>SUM(D28:D32)</f>
        <v>150442.28</v>
      </c>
      <c r="E27" s="8" t="s">
        <v>30</v>
      </c>
    </row>
    <row r="28" spans="1:5" x14ac:dyDescent="0.2">
      <c r="A28" s="7">
        <v>1141</v>
      </c>
      <c r="B28" s="19" t="s">
        <v>31</v>
      </c>
      <c r="C28" s="29">
        <v>150442.28</v>
      </c>
      <c r="D28" s="29">
        <v>150442.28</v>
      </c>
      <c r="E28" s="8"/>
    </row>
    <row r="29" spans="1:5" x14ac:dyDescent="0.2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 x14ac:dyDescent="0.2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 x14ac:dyDescent="0.2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 x14ac:dyDescent="0.2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 x14ac:dyDescent="0.2">
      <c r="A33" s="7">
        <v>1150</v>
      </c>
      <c r="B33" s="18" t="s">
        <v>36</v>
      </c>
      <c r="C33" s="29">
        <f>SUM(C34)</f>
        <v>323855.88</v>
      </c>
      <c r="D33" s="29">
        <f>SUM(D34)</f>
        <v>323855.88</v>
      </c>
      <c r="E33" s="8" t="s">
        <v>30</v>
      </c>
    </row>
    <row r="34" spans="1:5" x14ac:dyDescent="0.2">
      <c r="A34" s="7">
        <v>1151</v>
      </c>
      <c r="B34" s="19" t="s">
        <v>37</v>
      </c>
      <c r="C34" s="29">
        <v>323855.88</v>
      </c>
      <c r="D34" s="29">
        <v>323855.88</v>
      </c>
      <c r="E34" s="8"/>
    </row>
    <row r="35" spans="1:5" x14ac:dyDescent="0.2">
      <c r="A35" s="7">
        <v>1160</v>
      </c>
      <c r="B35" s="18" t="s">
        <v>38</v>
      </c>
      <c r="C35" s="29">
        <f>SUM(C36:C37)</f>
        <v>0</v>
      </c>
      <c r="D35" s="29">
        <f>SUM(D36:D37)</f>
        <v>0</v>
      </c>
      <c r="E35" s="8"/>
    </row>
    <row r="36" spans="1:5" x14ac:dyDescent="0.2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 x14ac:dyDescent="0.2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 x14ac:dyDescent="0.2">
      <c r="A38" s="7">
        <v>1190</v>
      </c>
      <c r="B38" s="18" t="s">
        <v>41</v>
      </c>
      <c r="C38" s="29">
        <f>SUM(C39:C42)</f>
        <v>0</v>
      </c>
      <c r="D38" s="29">
        <f>SUM(D39:D42)</f>
        <v>0</v>
      </c>
      <c r="E38" s="8" t="s">
        <v>101</v>
      </c>
    </row>
    <row r="39" spans="1:5" x14ac:dyDescent="0.2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 x14ac:dyDescent="0.2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 x14ac:dyDescent="0.2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 x14ac:dyDescent="0.2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 x14ac:dyDescent="0.2">
      <c r="A43" s="9">
        <v>1200</v>
      </c>
      <c r="B43" s="10" t="s">
        <v>45</v>
      </c>
      <c r="C43" s="30">
        <f>SUM(C44+C49+C55+C63+C72+C78+C84+C91+C97)</f>
        <v>21555827.909999996</v>
      </c>
      <c r="D43" s="30">
        <f>SUM(D44+D49+D55+D63+D72+D78+D84+D91+D97)</f>
        <v>21063290.299999997</v>
      </c>
      <c r="E43" s="8"/>
    </row>
    <row r="44" spans="1:5" x14ac:dyDescent="0.2">
      <c r="A44" s="7">
        <v>1210</v>
      </c>
      <c r="B44" s="18" t="s">
        <v>46</v>
      </c>
      <c r="C44" s="29">
        <f>SUM(C45:C48)</f>
        <v>0</v>
      </c>
      <c r="D44" s="29">
        <f>SUM(D45:D48)</f>
        <v>0</v>
      </c>
      <c r="E44" s="8"/>
    </row>
    <row r="45" spans="1:5" x14ac:dyDescent="0.2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 x14ac:dyDescent="0.2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 x14ac:dyDescent="0.2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 x14ac:dyDescent="0.2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 x14ac:dyDescent="0.2">
      <c r="A49" s="7">
        <v>1220</v>
      </c>
      <c r="B49" s="18" t="s">
        <v>53</v>
      </c>
      <c r="C49" s="29">
        <f>SUM(C50:C54)</f>
        <v>0</v>
      </c>
      <c r="D49" s="29">
        <f>SUM(D50:D54)</f>
        <v>0</v>
      </c>
      <c r="E49" s="8"/>
    </row>
    <row r="50" spans="1:5" x14ac:dyDescent="0.2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 x14ac:dyDescent="0.2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 x14ac:dyDescent="0.2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 x14ac:dyDescent="0.2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 x14ac:dyDescent="0.2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 x14ac:dyDescent="0.2">
      <c r="A55" s="7">
        <v>1230</v>
      </c>
      <c r="B55" s="18" t="s">
        <v>59</v>
      </c>
      <c r="C55" s="29">
        <f>SUM(C56:C62)</f>
        <v>14741788.969999999</v>
      </c>
      <c r="D55" s="29">
        <f>SUM(D56:D62)</f>
        <v>14741788.969999999</v>
      </c>
      <c r="E55" s="8" t="s">
        <v>60</v>
      </c>
    </row>
    <row r="56" spans="1:5" x14ac:dyDescent="0.2">
      <c r="A56" s="7">
        <v>1231</v>
      </c>
      <c r="B56" s="19" t="s">
        <v>61</v>
      </c>
      <c r="C56" s="29">
        <v>0</v>
      </c>
      <c r="D56" s="29">
        <v>0</v>
      </c>
      <c r="E56" s="8"/>
    </row>
    <row r="57" spans="1:5" x14ac:dyDescent="0.2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 x14ac:dyDescent="0.2">
      <c r="A58" s="7">
        <v>1233</v>
      </c>
      <c r="B58" s="19" t="s">
        <v>63</v>
      </c>
      <c r="C58" s="29">
        <v>13634437.189999999</v>
      </c>
      <c r="D58" s="29">
        <v>13634437.189999999</v>
      </c>
      <c r="E58" s="8"/>
    </row>
    <row r="59" spans="1:5" x14ac:dyDescent="0.2">
      <c r="A59" s="7">
        <v>1234</v>
      </c>
      <c r="B59" s="19" t="s">
        <v>64</v>
      </c>
      <c r="C59" s="29">
        <v>0</v>
      </c>
      <c r="D59" s="29">
        <v>0</v>
      </c>
      <c r="E59" s="8"/>
    </row>
    <row r="60" spans="1:5" x14ac:dyDescent="0.2">
      <c r="A60" s="7">
        <v>1235</v>
      </c>
      <c r="B60" s="19" t="s">
        <v>65</v>
      </c>
      <c r="C60" s="29">
        <v>0</v>
      </c>
      <c r="D60" s="29">
        <v>0</v>
      </c>
      <c r="E60" s="8"/>
    </row>
    <row r="61" spans="1:5" x14ac:dyDescent="0.2">
      <c r="A61" s="7">
        <v>1236</v>
      </c>
      <c r="B61" s="19" t="s">
        <v>66</v>
      </c>
      <c r="C61" s="29">
        <v>1107351.78</v>
      </c>
      <c r="D61" s="29">
        <v>1107351.78</v>
      </c>
      <c r="E61" s="8"/>
    </row>
    <row r="62" spans="1:5" x14ac:dyDescent="0.2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 x14ac:dyDescent="0.2">
      <c r="A63" s="7">
        <v>1240</v>
      </c>
      <c r="B63" s="18" t="s">
        <v>68</v>
      </c>
      <c r="C63" s="29">
        <f>SUM(C64:C71)</f>
        <v>7929633.1899999995</v>
      </c>
      <c r="D63" s="29">
        <f>SUM(D64:D71)</f>
        <v>7437095.5800000001</v>
      </c>
      <c r="E63" s="8" t="s">
        <v>60</v>
      </c>
    </row>
    <row r="64" spans="1:5" x14ac:dyDescent="0.2">
      <c r="A64" s="7">
        <v>1241</v>
      </c>
      <c r="B64" s="19" t="s">
        <v>69</v>
      </c>
      <c r="C64" s="29">
        <v>2754076.76</v>
      </c>
      <c r="D64" s="29">
        <v>2747788.95</v>
      </c>
      <c r="E64" s="8"/>
    </row>
    <row r="65" spans="1:5" x14ac:dyDescent="0.2">
      <c r="A65" s="7">
        <v>1242</v>
      </c>
      <c r="B65" s="19" t="s">
        <v>70</v>
      </c>
      <c r="C65" s="29">
        <v>475427.8</v>
      </c>
      <c r="D65" s="29">
        <v>475427.8</v>
      </c>
      <c r="E65" s="8"/>
    </row>
    <row r="66" spans="1:5" x14ac:dyDescent="0.2">
      <c r="A66" s="7">
        <v>1243</v>
      </c>
      <c r="B66" s="19" t="s">
        <v>71</v>
      </c>
      <c r="C66" s="29">
        <v>270366.5</v>
      </c>
      <c r="D66" s="29">
        <v>270366.5</v>
      </c>
      <c r="E66" s="8"/>
    </row>
    <row r="67" spans="1:5" x14ac:dyDescent="0.2">
      <c r="A67" s="7">
        <v>1244</v>
      </c>
      <c r="B67" s="19" t="s">
        <v>201</v>
      </c>
      <c r="C67" s="29">
        <v>4282867.8</v>
      </c>
      <c r="D67" s="29">
        <v>3796618</v>
      </c>
      <c r="E67" s="8"/>
    </row>
    <row r="68" spans="1:5" x14ac:dyDescent="0.2">
      <c r="A68" s="7">
        <v>1245</v>
      </c>
      <c r="B68" s="19" t="s">
        <v>72</v>
      </c>
      <c r="C68" s="29">
        <v>0</v>
      </c>
      <c r="D68" s="29">
        <v>0</v>
      </c>
      <c r="E68" s="8"/>
    </row>
    <row r="69" spans="1:5" x14ac:dyDescent="0.2">
      <c r="A69" s="7">
        <v>1246</v>
      </c>
      <c r="B69" s="19" t="s">
        <v>73</v>
      </c>
      <c r="C69" s="29">
        <v>146894.32999999999</v>
      </c>
      <c r="D69" s="29">
        <v>146894.32999999999</v>
      </c>
      <c r="E69" s="8"/>
    </row>
    <row r="70" spans="1:5" x14ac:dyDescent="0.2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 x14ac:dyDescent="0.2">
      <c r="A71" s="7">
        <v>1248</v>
      </c>
      <c r="B71" s="19" t="s">
        <v>75</v>
      </c>
      <c r="C71" s="29">
        <v>0</v>
      </c>
      <c r="D71" s="29">
        <v>0</v>
      </c>
      <c r="E71" s="8"/>
    </row>
    <row r="72" spans="1:5" x14ac:dyDescent="0.2">
      <c r="A72" s="7">
        <v>1250</v>
      </c>
      <c r="B72" s="18" t="s">
        <v>76</v>
      </c>
      <c r="C72" s="29">
        <f>SUM(C73:C77)</f>
        <v>9256.7999999999993</v>
      </c>
      <c r="D72" s="29">
        <f>SUM(D73:D77)</f>
        <v>9256.7999999999993</v>
      </c>
      <c r="E72" s="8" t="s">
        <v>77</v>
      </c>
    </row>
    <row r="73" spans="1:5" x14ac:dyDescent="0.2">
      <c r="A73" s="7">
        <v>1251</v>
      </c>
      <c r="B73" s="19" t="s">
        <v>78</v>
      </c>
      <c r="C73" s="29">
        <v>9256.7999999999993</v>
      </c>
      <c r="D73" s="29">
        <v>9256.7999999999993</v>
      </c>
      <c r="E73" s="8"/>
    </row>
    <row r="74" spans="1:5" x14ac:dyDescent="0.2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 x14ac:dyDescent="0.2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 x14ac:dyDescent="0.2">
      <c r="A76" s="7">
        <v>1254</v>
      </c>
      <c r="B76" s="19" t="s">
        <v>81</v>
      </c>
      <c r="C76" s="29">
        <v>0</v>
      </c>
      <c r="D76" s="29">
        <v>0</v>
      </c>
      <c r="E76" s="8"/>
    </row>
    <row r="77" spans="1:5" x14ac:dyDescent="0.2">
      <c r="A77" s="7">
        <v>1259</v>
      </c>
      <c r="B77" s="19" t="s">
        <v>82</v>
      </c>
      <c r="C77" s="29">
        <v>0</v>
      </c>
      <c r="D77" s="29">
        <v>0</v>
      </c>
      <c r="E77" s="8"/>
    </row>
    <row r="78" spans="1:5" x14ac:dyDescent="0.2">
      <c r="A78" s="7">
        <v>1260</v>
      </c>
      <c r="B78" s="18" t="s">
        <v>204</v>
      </c>
      <c r="C78" s="29">
        <f>SUM(C79:C83)</f>
        <v>-1124851.05</v>
      </c>
      <c r="D78" s="29">
        <f>SUM(D79:D83)</f>
        <v>-1124851.05</v>
      </c>
      <c r="E78" s="8"/>
    </row>
    <row r="79" spans="1:5" x14ac:dyDescent="0.2">
      <c r="A79" s="7">
        <v>1261</v>
      </c>
      <c r="B79" s="19" t="s">
        <v>83</v>
      </c>
      <c r="C79" s="29">
        <v>-148750</v>
      </c>
      <c r="D79" s="29">
        <v>-148750</v>
      </c>
      <c r="E79" s="8" t="s">
        <v>60</v>
      </c>
    </row>
    <row r="80" spans="1:5" x14ac:dyDescent="0.2">
      <c r="A80" s="7">
        <v>1262</v>
      </c>
      <c r="B80" s="19" t="s">
        <v>84</v>
      </c>
      <c r="C80" s="29">
        <v>-189034.77</v>
      </c>
      <c r="D80" s="29">
        <v>-189034.77</v>
      </c>
      <c r="E80" s="8" t="s">
        <v>60</v>
      </c>
    </row>
    <row r="81" spans="1:5" x14ac:dyDescent="0.2">
      <c r="A81" s="7">
        <v>1263</v>
      </c>
      <c r="B81" s="19" t="s">
        <v>85</v>
      </c>
      <c r="C81" s="29">
        <v>-787066.28</v>
      </c>
      <c r="D81" s="29">
        <v>-787066.28</v>
      </c>
      <c r="E81" s="8" t="s">
        <v>60</v>
      </c>
    </row>
    <row r="82" spans="1:5" x14ac:dyDescent="0.2">
      <c r="A82" s="7">
        <v>1264</v>
      </c>
      <c r="B82" s="19" t="s">
        <v>86</v>
      </c>
      <c r="C82" s="29">
        <v>0</v>
      </c>
      <c r="D82" s="29">
        <v>0</v>
      </c>
      <c r="E82" s="8" t="s">
        <v>60</v>
      </c>
    </row>
    <row r="83" spans="1:5" x14ac:dyDescent="0.2">
      <c r="A83" s="7">
        <v>1265</v>
      </c>
      <c r="B83" s="19" t="s">
        <v>87</v>
      </c>
      <c r="C83" s="29">
        <v>0</v>
      </c>
      <c r="D83" s="29">
        <v>0</v>
      </c>
      <c r="E83" s="8" t="s">
        <v>77</v>
      </c>
    </row>
    <row r="84" spans="1:5" x14ac:dyDescent="0.2">
      <c r="A84" s="7">
        <v>1270</v>
      </c>
      <c r="B84" s="18" t="s">
        <v>88</v>
      </c>
      <c r="C84" s="29">
        <f>SUM(C85:C90)</f>
        <v>0</v>
      </c>
      <c r="D84" s="29">
        <f>SUM(D85:D90)</f>
        <v>0</v>
      </c>
      <c r="E84" s="8" t="s">
        <v>77</v>
      </c>
    </row>
    <row r="85" spans="1:5" x14ac:dyDescent="0.2">
      <c r="A85" s="7">
        <v>1271</v>
      </c>
      <c r="B85" s="19" t="s">
        <v>89</v>
      </c>
      <c r="C85" s="29">
        <v>0</v>
      </c>
      <c r="D85" s="29">
        <v>0</v>
      </c>
      <c r="E85" s="8"/>
    </row>
    <row r="86" spans="1:5" x14ac:dyDescent="0.2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 x14ac:dyDescent="0.2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 x14ac:dyDescent="0.2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 x14ac:dyDescent="0.2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 x14ac:dyDescent="0.2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 x14ac:dyDescent="0.2">
      <c r="A91" s="7">
        <v>1280</v>
      </c>
      <c r="B91" s="18" t="s">
        <v>205</v>
      </c>
      <c r="C91" s="29">
        <f>SUM(C92:C96)</f>
        <v>0</v>
      </c>
      <c r="D91" s="29">
        <f>SUM(D92:D96)</f>
        <v>0</v>
      </c>
      <c r="E91" s="8" t="s">
        <v>212</v>
      </c>
    </row>
    <row r="92" spans="1:5" x14ac:dyDescent="0.2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 x14ac:dyDescent="0.2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 x14ac:dyDescent="0.2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 x14ac:dyDescent="0.2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 x14ac:dyDescent="0.2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 x14ac:dyDescent="0.2">
      <c r="A97" s="7">
        <v>1290</v>
      </c>
      <c r="B97" s="18" t="s">
        <v>100</v>
      </c>
      <c r="C97" s="29">
        <f>SUM(C98:C100)</f>
        <v>0</v>
      </c>
      <c r="D97" s="29">
        <f>SUM(D98:D100)</f>
        <v>0</v>
      </c>
      <c r="E97" s="8" t="s">
        <v>101</v>
      </c>
    </row>
    <row r="98" spans="1:5" x14ac:dyDescent="0.2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 x14ac:dyDescent="0.2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 x14ac:dyDescent="0.2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0">
        <f>SUM(C102+C143)</f>
        <v>781208.21</v>
      </c>
      <c r="D101" s="30">
        <f>SUM(D102+D143)</f>
        <v>962139.82000000007</v>
      </c>
      <c r="E101" s="11"/>
    </row>
    <row r="102" spans="1:5" x14ac:dyDescent="0.2">
      <c r="A102" s="9">
        <v>2100</v>
      </c>
      <c r="B102" s="10" t="s">
        <v>106</v>
      </c>
      <c r="C102" s="30">
        <f>SUM(C103+C113+C117+C121+C124+C128+C135+C139)</f>
        <v>781208.21</v>
      </c>
      <c r="D102" s="30">
        <f>SUM(D103+D113+D117+D121+D124+D128+D135+D139)</f>
        <v>962139.82000000007</v>
      </c>
      <c r="E102" s="8"/>
    </row>
    <row r="103" spans="1:5" x14ac:dyDescent="0.2">
      <c r="A103" s="7">
        <v>2110</v>
      </c>
      <c r="B103" s="18" t="s">
        <v>107</v>
      </c>
      <c r="C103" s="29">
        <f>SUM(C104:C112)</f>
        <v>781208.21</v>
      </c>
      <c r="D103" s="29">
        <f>SUM(D104:D112)</f>
        <v>962139.82000000007</v>
      </c>
      <c r="E103" s="8" t="s">
        <v>109</v>
      </c>
    </row>
    <row r="104" spans="1:5" x14ac:dyDescent="0.2">
      <c r="A104" s="7">
        <v>2111</v>
      </c>
      <c r="B104" s="19" t="s">
        <v>108</v>
      </c>
      <c r="C104" s="29">
        <v>102119.22</v>
      </c>
      <c r="D104" s="29">
        <v>102119.22</v>
      </c>
      <c r="E104" s="8"/>
    </row>
    <row r="105" spans="1:5" x14ac:dyDescent="0.2">
      <c r="A105" s="7">
        <v>2112</v>
      </c>
      <c r="B105" s="19" t="s">
        <v>110</v>
      </c>
      <c r="C105" s="29">
        <v>89856.97</v>
      </c>
      <c r="D105" s="29">
        <v>47311.23</v>
      </c>
      <c r="E105" s="8"/>
    </row>
    <row r="106" spans="1:5" x14ac:dyDescent="0.2">
      <c r="A106" s="7">
        <v>2113</v>
      </c>
      <c r="B106" s="19" t="s">
        <v>111</v>
      </c>
      <c r="C106" s="29">
        <v>0</v>
      </c>
      <c r="D106" s="29">
        <v>0</v>
      </c>
      <c r="E106" s="8"/>
    </row>
    <row r="107" spans="1:5" x14ac:dyDescent="0.2">
      <c r="A107" s="7">
        <v>2114</v>
      </c>
      <c r="B107" s="19" t="s">
        <v>112</v>
      </c>
      <c r="C107" s="29">
        <v>0</v>
      </c>
      <c r="D107" s="29">
        <v>0</v>
      </c>
      <c r="E107" s="8"/>
    </row>
    <row r="108" spans="1:5" x14ac:dyDescent="0.2">
      <c r="A108" s="7">
        <v>2115</v>
      </c>
      <c r="B108" s="19" t="s">
        <v>113</v>
      </c>
      <c r="C108" s="29">
        <v>267852.03000000003</v>
      </c>
      <c r="D108" s="29">
        <v>342384.35</v>
      </c>
      <c r="E108" s="8"/>
    </row>
    <row r="109" spans="1:5" x14ac:dyDescent="0.2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 x14ac:dyDescent="0.2">
      <c r="A110" s="7">
        <v>2117</v>
      </c>
      <c r="B110" s="19" t="s">
        <v>115</v>
      </c>
      <c r="C110" s="29">
        <v>159003.54</v>
      </c>
      <c r="D110" s="29">
        <v>322806.96999999997</v>
      </c>
      <c r="E110" s="8"/>
    </row>
    <row r="111" spans="1:5" x14ac:dyDescent="0.2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 x14ac:dyDescent="0.2">
      <c r="A112" s="7">
        <v>2119</v>
      </c>
      <c r="B112" s="19" t="s">
        <v>117</v>
      </c>
      <c r="C112" s="29">
        <v>162376.45000000001</v>
      </c>
      <c r="D112" s="29">
        <v>147518.04999999999</v>
      </c>
      <c r="E112" s="8"/>
    </row>
    <row r="113" spans="1:5" x14ac:dyDescent="0.2">
      <c r="A113" s="7">
        <v>2120</v>
      </c>
      <c r="B113" s="18" t="s">
        <v>118</v>
      </c>
      <c r="C113" s="29">
        <f>SUM(C114:C116)</f>
        <v>0</v>
      </c>
      <c r="D113" s="29">
        <f>SUM(D114:D116)</f>
        <v>0</v>
      </c>
      <c r="E113" s="8" t="s">
        <v>109</v>
      </c>
    </row>
    <row r="114" spans="1:5" x14ac:dyDescent="0.2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 x14ac:dyDescent="0.2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 x14ac:dyDescent="0.2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 x14ac:dyDescent="0.2">
      <c r="A117" s="7">
        <v>2130</v>
      </c>
      <c r="B117" s="18" t="s">
        <v>122</v>
      </c>
      <c r="C117" s="29">
        <f>SUM(C118:C120)</f>
        <v>0</v>
      </c>
      <c r="D117" s="29">
        <f>SUM(D118:D120)</f>
        <v>0</v>
      </c>
      <c r="E117" s="8" t="s">
        <v>123</v>
      </c>
    </row>
    <row r="118" spans="1:5" x14ac:dyDescent="0.2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 x14ac:dyDescent="0.2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 x14ac:dyDescent="0.2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 x14ac:dyDescent="0.2">
      <c r="A121" s="7">
        <v>2140</v>
      </c>
      <c r="B121" s="18" t="s">
        <v>127</v>
      </c>
      <c r="C121" s="29">
        <f>SUM(C122:C123)</f>
        <v>0</v>
      </c>
      <c r="D121" s="29">
        <f>SUM(D122:D123)</f>
        <v>0</v>
      </c>
      <c r="E121" s="8"/>
    </row>
    <row r="122" spans="1:5" x14ac:dyDescent="0.2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 x14ac:dyDescent="0.2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 x14ac:dyDescent="0.2">
      <c r="A124" s="7">
        <v>2150</v>
      </c>
      <c r="B124" s="18" t="s">
        <v>130</v>
      </c>
      <c r="C124" s="29">
        <f>SUM(C125:C127)</f>
        <v>0</v>
      </c>
      <c r="D124" s="29">
        <f>SUM(D125:D127)</f>
        <v>0</v>
      </c>
      <c r="E124" s="8"/>
    </row>
    <row r="125" spans="1:5" x14ac:dyDescent="0.2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 x14ac:dyDescent="0.2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 x14ac:dyDescent="0.2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 x14ac:dyDescent="0.2">
      <c r="A128" s="7">
        <v>2160</v>
      </c>
      <c r="B128" s="18" t="s">
        <v>135</v>
      </c>
      <c r="C128" s="29">
        <f>SUM(C129:C134)</f>
        <v>0</v>
      </c>
      <c r="D128" s="29">
        <f>SUM(D129:D134)</f>
        <v>0</v>
      </c>
      <c r="E128" s="8" t="s">
        <v>134</v>
      </c>
    </row>
    <row r="129" spans="1:5" x14ac:dyDescent="0.2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 x14ac:dyDescent="0.2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 x14ac:dyDescent="0.2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 x14ac:dyDescent="0.2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 x14ac:dyDescent="0.2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 x14ac:dyDescent="0.2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 x14ac:dyDescent="0.2">
      <c r="A135" s="7">
        <v>2170</v>
      </c>
      <c r="B135" s="18" t="s">
        <v>142</v>
      </c>
      <c r="C135" s="29">
        <f>SUM(C136:C138)</f>
        <v>0</v>
      </c>
      <c r="D135" s="29">
        <f>SUM(D136:D138)</f>
        <v>0</v>
      </c>
      <c r="E135" s="8"/>
    </row>
    <row r="136" spans="1:5" x14ac:dyDescent="0.2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 x14ac:dyDescent="0.2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 x14ac:dyDescent="0.2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 x14ac:dyDescent="0.2">
      <c r="A139" s="7">
        <v>2190</v>
      </c>
      <c r="B139" s="18" t="s">
        <v>146</v>
      </c>
      <c r="C139" s="29">
        <f>SUM(C140:C142)</f>
        <v>0</v>
      </c>
      <c r="D139" s="29">
        <f>SUM(D140:D142)</f>
        <v>0</v>
      </c>
      <c r="E139" s="8"/>
    </row>
    <row r="140" spans="1:5" x14ac:dyDescent="0.2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 x14ac:dyDescent="0.2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 x14ac:dyDescent="0.2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0">
        <f>SUM(C144+C147+C151+C157+C161+C168)</f>
        <v>0</v>
      </c>
      <c r="D143" s="30">
        <f>SUM(D144+D147+D151+D157+D161+D168)</f>
        <v>0</v>
      </c>
      <c r="E143" s="8"/>
    </row>
    <row r="144" spans="1:5" x14ac:dyDescent="0.2">
      <c r="A144" s="7">
        <v>2210</v>
      </c>
      <c r="B144" s="18" t="s">
        <v>152</v>
      </c>
      <c r="C144" s="29">
        <f>SUM(C145:C146)</f>
        <v>0</v>
      </c>
      <c r="D144" s="29">
        <f>SUM(D145:D146)</f>
        <v>0</v>
      </c>
      <c r="E144" s="8"/>
    </row>
    <row r="145" spans="1:5" x14ac:dyDescent="0.2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 x14ac:dyDescent="0.2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 x14ac:dyDescent="0.2">
      <c r="A147" s="7">
        <v>2220</v>
      </c>
      <c r="B147" s="18" t="s">
        <v>154</v>
      </c>
      <c r="C147" s="29">
        <f>SUM(C148:C150)</f>
        <v>0</v>
      </c>
      <c r="D147" s="29">
        <f>SUM(D148:D150)</f>
        <v>0</v>
      </c>
      <c r="E147" s="8"/>
    </row>
    <row r="148" spans="1:5" x14ac:dyDescent="0.2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 x14ac:dyDescent="0.2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 x14ac:dyDescent="0.2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 x14ac:dyDescent="0.2">
      <c r="A151" s="7">
        <v>2230</v>
      </c>
      <c r="B151" s="18" t="s">
        <v>158</v>
      </c>
      <c r="C151" s="29">
        <f>SUM(C152:C156)</f>
        <v>0</v>
      </c>
      <c r="D151" s="29">
        <f>SUM(D152:D156)</f>
        <v>0</v>
      </c>
      <c r="E151" s="8" t="s">
        <v>123</v>
      </c>
    </row>
    <row r="152" spans="1:5" x14ac:dyDescent="0.2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 x14ac:dyDescent="0.2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 x14ac:dyDescent="0.2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 x14ac:dyDescent="0.2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 x14ac:dyDescent="0.2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 x14ac:dyDescent="0.2">
      <c r="A157" s="7">
        <v>2240</v>
      </c>
      <c r="B157" s="18" t="s">
        <v>164</v>
      </c>
      <c r="C157" s="29">
        <f>SUM(C158:C160)</f>
        <v>0</v>
      </c>
      <c r="D157" s="29">
        <f>SUM(D158:D160)</f>
        <v>0</v>
      </c>
      <c r="E157" s="8" t="s">
        <v>150</v>
      </c>
    </row>
    <row r="158" spans="1:5" x14ac:dyDescent="0.2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 x14ac:dyDescent="0.2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 x14ac:dyDescent="0.2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 x14ac:dyDescent="0.2">
      <c r="A161" s="7">
        <v>2250</v>
      </c>
      <c r="B161" s="18" t="s">
        <v>208</v>
      </c>
      <c r="C161" s="29">
        <f>SUM(C162:C167)</f>
        <v>0</v>
      </c>
      <c r="D161" s="29">
        <f>SUM(D162:D167)</f>
        <v>0</v>
      </c>
      <c r="E161" s="8" t="s">
        <v>134</v>
      </c>
    </row>
    <row r="162" spans="1:5" x14ac:dyDescent="0.2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 x14ac:dyDescent="0.2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 x14ac:dyDescent="0.2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 x14ac:dyDescent="0.2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 x14ac:dyDescent="0.2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 x14ac:dyDescent="0.2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 x14ac:dyDescent="0.2">
      <c r="A168" s="7">
        <v>2260</v>
      </c>
      <c r="B168" s="18" t="s">
        <v>173</v>
      </c>
      <c r="C168" s="29">
        <f>SUM(C169:C172)</f>
        <v>0</v>
      </c>
      <c r="D168" s="29">
        <f>SUM(D169:D172)</f>
        <v>0</v>
      </c>
      <c r="E168" s="8"/>
    </row>
    <row r="169" spans="1:5" x14ac:dyDescent="0.2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 x14ac:dyDescent="0.2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 x14ac:dyDescent="0.2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 x14ac:dyDescent="0.2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0">
        <f>SUM(C174+C178+C193)</f>
        <v>27523475.960000001</v>
      </c>
      <c r="D173" s="30">
        <f>SUM(D174+D178+D193)</f>
        <v>26011500.709999997</v>
      </c>
      <c r="E173" s="11"/>
    </row>
    <row r="174" spans="1:5" x14ac:dyDescent="0.2">
      <c r="A174" s="9">
        <v>3100</v>
      </c>
      <c r="B174" s="10" t="s">
        <v>178</v>
      </c>
      <c r="C174" s="30">
        <f>SUM(C175+C176+C177)</f>
        <v>0</v>
      </c>
      <c r="D174" s="30">
        <f>SUM(D175+D176+D177)</f>
        <v>0</v>
      </c>
      <c r="E174" s="8" t="s">
        <v>179</v>
      </c>
    </row>
    <row r="175" spans="1:5" x14ac:dyDescent="0.2">
      <c r="A175" s="7">
        <v>3110</v>
      </c>
      <c r="B175" s="18" t="s">
        <v>180</v>
      </c>
      <c r="C175" s="29">
        <v>0</v>
      </c>
      <c r="D175" s="29">
        <v>0</v>
      </c>
      <c r="E175" s="8"/>
    </row>
    <row r="176" spans="1:5" x14ac:dyDescent="0.2">
      <c r="A176" s="7">
        <v>3120</v>
      </c>
      <c r="B176" s="18" t="s">
        <v>181</v>
      </c>
      <c r="C176" s="29">
        <v>0</v>
      </c>
      <c r="D176" s="29">
        <v>0</v>
      </c>
      <c r="E176" s="8"/>
    </row>
    <row r="177" spans="1:5" x14ac:dyDescent="0.2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 x14ac:dyDescent="0.2">
      <c r="A178" s="9">
        <v>3200</v>
      </c>
      <c r="B178" s="10" t="s">
        <v>209</v>
      </c>
      <c r="C178" s="30">
        <f>SUM(C179+C180+C181+C186+C190)</f>
        <v>27523475.960000001</v>
      </c>
      <c r="D178" s="30">
        <f>SUM(D179+D180+D181+D186+D190)</f>
        <v>26011500.709999997</v>
      </c>
      <c r="E178" s="8" t="s">
        <v>183</v>
      </c>
    </row>
    <row r="179" spans="1:5" x14ac:dyDescent="0.2">
      <c r="A179" s="7">
        <v>3210</v>
      </c>
      <c r="B179" s="18" t="s">
        <v>210</v>
      </c>
      <c r="C179" s="29">
        <v>1511975.25</v>
      </c>
      <c r="D179" s="29">
        <v>3870162.63</v>
      </c>
      <c r="E179" s="8"/>
    </row>
    <row r="180" spans="1:5" x14ac:dyDescent="0.2">
      <c r="A180" s="7">
        <v>3220</v>
      </c>
      <c r="B180" s="18" t="s">
        <v>184</v>
      </c>
      <c r="C180" s="29">
        <v>26011500.710000001</v>
      </c>
      <c r="D180" s="29">
        <v>22141338.079999998</v>
      </c>
      <c r="E180" s="8"/>
    </row>
    <row r="181" spans="1:5" x14ac:dyDescent="0.2">
      <c r="A181" s="7">
        <v>3230</v>
      </c>
      <c r="B181" s="18" t="s">
        <v>185</v>
      </c>
      <c r="C181" s="29">
        <f>SUM(C182:C185)</f>
        <v>0</v>
      </c>
      <c r="D181" s="29">
        <f>SUM(D182:D185)</f>
        <v>0</v>
      </c>
      <c r="E181" s="8"/>
    </row>
    <row r="182" spans="1:5" x14ac:dyDescent="0.2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 x14ac:dyDescent="0.2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 x14ac:dyDescent="0.2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 x14ac:dyDescent="0.2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 x14ac:dyDescent="0.2">
      <c r="A186" s="7">
        <v>3240</v>
      </c>
      <c r="B186" s="18" t="s">
        <v>190</v>
      </c>
      <c r="C186" s="29">
        <f>SUM(C187:C189)</f>
        <v>0</v>
      </c>
      <c r="D186" s="29">
        <f>SUM(D187:D189)</f>
        <v>0</v>
      </c>
      <c r="E186" s="8"/>
    </row>
    <row r="187" spans="1:5" x14ac:dyDescent="0.2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 x14ac:dyDescent="0.2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 x14ac:dyDescent="0.2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 x14ac:dyDescent="0.2">
      <c r="A190" s="7">
        <v>3250</v>
      </c>
      <c r="B190" s="18" t="s">
        <v>194</v>
      </c>
      <c r="C190" s="29">
        <f>SUM(C191:C192)</f>
        <v>0</v>
      </c>
      <c r="D190" s="29">
        <f>SUM(D191:D192)</f>
        <v>0</v>
      </c>
      <c r="E190" s="8"/>
    </row>
    <row r="191" spans="1:5" x14ac:dyDescent="0.2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 x14ac:dyDescent="0.2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 x14ac:dyDescent="0.2">
      <c r="A193" s="9">
        <v>3300</v>
      </c>
      <c r="B193" s="27" t="s">
        <v>211</v>
      </c>
      <c r="C193" s="30">
        <f>SUM(C194:C195)</f>
        <v>0</v>
      </c>
      <c r="D193" s="30">
        <f>SUM(D194:D195)</f>
        <v>0</v>
      </c>
      <c r="E193" s="8"/>
    </row>
    <row r="194" spans="1:5" x14ac:dyDescent="0.2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 x14ac:dyDescent="0.2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 x14ac:dyDescent="0.2">
      <c r="A197" s="21" t="s">
        <v>214</v>
      </c>
    </row>
    <row r="199" spans="1:5" x14ac:dyDescent="0.2">
      <c r="A199" s="22"/>
      <c r="B199" s="23"/>
      <c r="C199" s="22"/>
      <c r="D199" s="22"/>
    </row>
    <row r="200" spans="1:5" x14ac:dyDescent="0.2">
      <c r="A200" s="24"/>
      <c r="B200" s="22"/>
      <c r="C200" s="22"/>
      <c r="D200" s="22"/>
    </row>
    <row r="201" spans="1:5" x14ac:dyDescent="0.2">
      <c r="A201" s="24"/>
      <c r="B201" s="22" t="s">
        <v>215</v>
      </c>
      <c r="C201" s="24"/>
      <c r="D201" s="24" t="s">
        <v>215</v>
      </c>
    </row>
    <row r="202" spans="1:5" ht="33.75" x14ac:dyDescent="0.2">
      <c r="A202" s="24"/>
      <c r="B202" s="25" t="s">
        <v>217</v>
      </c>
      <c r="C202" s="26"/>
      <c r="D202" s="25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2014-12-05T05:20:54Z</cp:lastPrinted>
  <dcterms:created xsi:type="dcterms:W3CDTF">2012-12-11T20:26:08Z</dcterms:created>
  <dcterms:modified xsi:type="dcterms:W3CDTF">2017-04-28T15:01:21Z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