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78" i="4" s="1"/>
  <c r="D186" i="4"/>
  <c r="D181" i="4"/>
  <c r="D174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43" i="4" s="1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78" i="4" s="1"/>
  <c r="C181" i="4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43" i="4" s="1"/>
  <c r="C55" i="4"/>
  <c r="C49" i="4"/>
  <c r="C44" i="4"/>
  <c r="C38" i="4"/>
  <c r="C35" i="4"/>
  <c r="C33" i="4"/>
  <c r="C27" i="4"/>
  <c r="C21" i="4"/>
  <c r="C13" i="4"/>
  <c r="C5" i="4"/>
  <c r="D4" i="4" l="1"/>
  <c r="D3" i="4" s="1"/>
  <c r="C4" i="4"/>
  <c r="C3" i="4" s="1"/>
  <c r="D173" i="4"/>
  <c r="C173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<sst xmlns="http://schemas.openxmlformats.org/spreadsheetml/2006/main" count="203" uniqueCount="202">
  <si>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</si>
  <si>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</si>
  <si>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</si>
  <si>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</si>
  <si>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</si>
  <si>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</si>
  <si>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</si>
  <si>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</si>
  <si>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</si>
  <si>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</si>
  <si>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</si>
  <si>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</si>
  <si>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</si>
  <si>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</si>
  <si>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</si>
  <si>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</si>
  <si>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</si>
  <si>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</si>
  <si>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</si>
  <si>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</si>
  <si>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</si>
  <si>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</si>
  <si>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</si>
  <si>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</si>
  <si>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</si>
  <si>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</si>
  <si>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</si>
  <si>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</si>
  <si>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</si>
  <si>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</si>
  <si>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</si>
  <si>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</si>
  <si>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</si>
  <si>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</si>
  <si>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</si>
  <si>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</si>
  <si>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</si>
  <si>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</si>
  <si>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</si>
  <si>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</si>
  <si>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</si>
  <si>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</si>
  <si>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</si>
  <si>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</si>
  <si>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</si>
  <si>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</si>
  <si>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</si>
  <si>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</si>
  <si>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</si>
  <si>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</si>
  <si>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</si>
  <si>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</si>
  <si>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</si>
  <si>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</si>
  <si>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</si>
  <si>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</si>
  <si>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</si>
  <si>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</si>
  <si>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</si>
  <si>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</si>
  <si>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</si>
  <si>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</si>
  <si>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</si>
  <si>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</si>
  <si>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</si>
  <si>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</si>
  <si>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</si>
  <si>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</si>
  <si>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</si>
  <si>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</si>
  <si>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</si>
  <si>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</si>
  <si>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</si>
  <si>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</si>
  <si>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</si>
  <si>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</si>
  <si>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</si>
  <si>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</si>
  <si>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</si>
  <si>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</si>
  <si>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</si>
  <si>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</si>
  <si>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</si>
  <si>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</si>
  <si>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</si>
  <si>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</si>
  <si>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</si>
  <si>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</si>
  <si>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</si>
  <si>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</si>
  <si>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</si>
  <si>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</si>
  <si>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</si>
  <si>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</si>
  <si>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</si>
  <si>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</si>
  <si>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</si>
  <si>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</si>
  <si>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</si>
  <si>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</si>
  <si>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</si>
  <si>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</si>
  <si>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</si>
  <si>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</si>
  <si>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</si>
  <si>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</si>
  <si>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</si>
  <si>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</si>
  <si>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</si>
  <si>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</si>
  <si>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</si>
  <si>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</si>
  <si>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</si>
  <si>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</si>
  <si>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</si>
  <si>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</si>
  <si>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</si>
  <si>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</si>
  <si>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</si>
  <si>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</si>
  <si>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</si>
  <si>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</si>
  <si>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</si>
  <si>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</si>
  <si>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</si>
  <si>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</si>
  <si>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</si>
  <si>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</si>
  <si>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</si>
  <si>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</si>
  <si>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</si>
  <si>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</si>
  <si>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</si>
  <si>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</si>
  <si>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</si>
  <si>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</si>
  <si>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</si>
  <si>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</si>
  <si>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</si>
  <si>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</si>
  <si>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</si>
  <si>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</si>
  <si>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</si>
  <si>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</si>
  <si>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</si>
  <si>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</si>
  <si>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</si>
  <si>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</si>
  <si>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</si>
  <si>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</si>
  <si>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</si>
  <si>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</si>
  <si>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</si>
  <si>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</si>
  <si>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</si>
  <si>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</si>
  <si>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</si>
  <si>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</si>
  <si>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</si>
  <si>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</si>
  <si>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</si>
  <si>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</si>
  <si>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</si>
  <si>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</si>
  <si>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</si>
  <si>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</si>
  <si>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</si>
  <si>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</si>
  <si>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</si>
  <si>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</si>
  <si>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</si>
  <si>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</si>
  <si>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</si>
  <si>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</si>
  <si>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</si>
  <si>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</si>
  <si>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</si>
  <si>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</si>
  <si>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</si>
  <si>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</si>
  <si>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</si>
  <si>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</si>
  <si>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</si>
  <si>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</si>
  <si>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</si>
  <si>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</si>
  <si>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</si>
  <si>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</si>
  <si>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</si>
  <si>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</si>
  <si>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</si>
  <si>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</si>
  <si>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</si>
  <si>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</si>
  <si>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</si>
  <si>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</si>
  <si>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</si>
  <si>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</si>
  <si>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</si>
  <si>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ESTADO DE CAMBIOS EN LA SITUACIÓN FINANCIERA
DEL 1 DE ENERO AL 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</si>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</sst>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199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112582.71</v>
      </c>
      <c r="D3" s="23">
        <f>SUM(D4+D43)</f>
        <v>1443626.35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112582.71</v>
      </c>
      <c r="D4" s="24">
        <f>SUM(D5+D13+D21+D27+D33+D35+D38)</f>
        <v>951088.74</v>
      </c>
    </row>
    <row r="5" spans="1:4" x14ac:dyDescent="0.2">
      <c r="A5" s="6">
        <v>1110</v>
      </c>
      <c r="B5" s="15" t="s">
        <v>4</v>
      </c>
      <c r="C5" s="24">
        <f>SUM(C6:C12)</f>
        <v>0</v>
      </c>
      <c r="D5" s="24">
        <f>SUM(D6:D12)</f>
        <v>737437.42</v>
      </c>
    </row>
    <row r="6" spans="1:4" x14ac:dyDescent="0.2">
      <c r="A6" s="6">
        <v>1111</v>
      </c>
      <c r="B6" s="16" t="s">
        <v>5</v>
      </c>
      <c r="C6" s="24">
        <v>0</v>
      </c>
      <c r="D6" s="24">
        <v>0</v>
      </c>
    </row>
    <row r="7" spans="1:4" x14ac:dyDescent="0.2">
      <c r="A7" s="6">
        <v>1112</v>
      </c>
      <c r="B7" s="16" t="s">
        <v>6</v>
      </c>
      <c r="C7" s="24">
        <v>0</v>
      </c>
      <c r="D7" s="24">
        <v>695675.28</v>
      </c>
    </row>
    <row r="8" spans="1:4" x14ac:dyDescent="0.2">
      <c r="A8" s="6">
        <v>1113</v>
      </c>
      <c r="B8" s="16" t="s">
        <v>7</v>
      </c>
      <c r="C8" s="24">
        <v>0</v>
      </c>
      <c r="D8" s="24">
        <v>0</v>
      </c>
    </row>
    <row r="9" spans="1:4" x14ac:dyDescent="0.2">
      <c r="A9" s="6">
        <v>1114</v>
      </c>
      <c r="B9" s="16" t="s">
        <v>8</v>
      </c>
      <c r="C9" s="24">
        <v>0</v>
      </c>
      <c r="D9" s="24">
        <v>41762.14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f>SUM(C14:C20)</f>
        <v>0</v>
      </c>
      <c r="D13" s="24">
        <f>SUM(D14:D20)</f>
        <v>213651.32</v>
      </c>
    </row>
    <row r="14" spans="1:4" x14ac:dyDescent="0.2">
      <c r="A14" s="6">
        <v>1121</v>
      </c>
      <c r="B14" s="16" t="s">
        <v>13</v>
      </c>
      <c r="C14" s="24">
        <v>0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0</v>
      </c>
      <c r="D15" s="24">
        <v>100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204351.32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9200</v>
      </c>
    </row>
    <row r="21" spans="1:4" x14ac:dyDescent="0.2">
      <c r="A21" s="6">
        <v>1130</v>
      </c>
      <c r="B21" s="15" t="s">
        <v>19</v>
      </c>
      <c r="C21" s="24">
        <f>SUM(C22:C26)</f>
        <v>112582.71</v>
      </c>
      <c r="D21" s="24">
        <f>SUM(D22:D26)</f>
        <v>0</v>
      </c>
    </row>
    <row r="22" spans="1:4" ht="22.5" x14ac:dyDescent="0.2">
      <c r="A22" s="6">
        <v>1131</v>
      </c>
      <c r="B22" s="16" t="s">
        <v>20</v>
      </c>
      <c r="C22" s="24">
        <v>112582.71</v>
      </c>
      <c r="D22" s="24">
        <v>0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0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f>SUM(C39:C42)</f>
        <v>0</v>
      </c>
      <c r="D38" s="24">
        <f>SUM(D39:D42)</f>
        <v>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0</v>
      </c>
      <c r="D43" s="24">
        <f>SUM(D44+D49+D55+D63+D72+D78+D84+D91+D97)</f>
        <v>492537.61</v>
      </c>
    </row>
    <row r="44" spans="1:4" x14ac:dyDescent="0.2">
      <c r="A44" s="6">
        <v>1210</v>
      </c>
      <c r="B44" s="15" t="s">
        <v>41</v>
      </c>
      <c r="C44" s="24">
        <f>SUM(C45:C48)</f>
        <v>0</v>
      </c>
      <c r="D44" s="24">
        <f>SUM(D45:D48)</f>
        <v>0</v>
      </c>
    </row>
    <row r="45" spans="1:4" x14ac:dyDescent="0.2">
      <c r="A45" s="6">
        <v>1211</v>
      </c>
      <c r="B45" s="16" t="s">
        <v>42</v>
      </c>
      <c r="C45" s="24">
        <v>0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f>SUM(C56:C62)</f>
        <v>0</v>
      </c>
      <c r="D55" s="24">
        <f>SUM(D56:D62)</f>
        <v>0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0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0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0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f>SUM(C64:C71)</f>
        <v>0</v>
      </c>
      <c r="D63" s="24">
        <f>SUM(D64:D71)</f>
        <v>492537.61</v>
      </c>
    </row>
    <row r="64" spans="1:4" x14ac:dyDescent="0.2">
      <c r="A64" s="6">
        <v>1241</v>
      </c>
      <c r="B64" s="16" t="s">
        <v>61</v>
      </c>
      <c r="C64" s="24">
        <v>0</v>
      </c>
      <c r="D64" s="24">
        <v>6287.81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0</v>
      </c>
    </row>
    <row r="66" spans="1:4" x14ac:dyDescent="0.2">
      <c r="A66" s="6">
        <v>1243</v>
      </c>
      <c r="B66" s="16" t="s">
        <v>63</v>
      </c>
      <c r="C66" s="24">
        <v>0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0</v>
      </c>
      <c r="D67" s="24">
        <v>486249.8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0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0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f>SUM(C79:C83)</f>
        <v>0</v>
      </c>
      <c r="D78" s="24">
        <f>SUM(D79:D83)</f>
        <v>0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0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57404.14</v>
      </c>
      <c r="D101" s="25">
        <f>SUM(D102+D143)</f>
        <v>238335.75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57404.14</v>
      </c>
      <c r="D102" s="24">
        <f>SUM(D103+D113+D117+D121+D124+D128+D135+D139)</f>
        <v>238335.75</v>
      </c>
    </row>
    <row r="103" spans="1:4" x14ac:dyDescent="0.2">
      <c r="A103" s="6">
        <v>2110</v>
      </c>
      <c r="B103" s="15" t="s">
        <v>97</v>
      </c>
      <c r="C103" s="24">
        <f>SUM(C104:C112)</f>
        <v>57404.14</v>
      </c>
      <c r="D103" s="24">
        <f>SUM(D104:D112)</f>
        <v>238335.75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0</v>
      </c>
    </row>
    <row r="105" spans="1:4" x14ac:dyDescent="0.2">
      <c r="A105" s="6">
        <v>2112</v>
      </c>
      <c r="B105" s="16" t="s">
        <v>99</v>
      </c>
      <c r="C105" s="24">
        <v>42545.74</v>
      </c>
      <c r="D105" s="24">
        <v>0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0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74532.320000000007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163803.43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14858.4</v>
      </c>
      <c r="D112" s="24">
        <v>0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f>SUM(C125:C127)</f>
        <v>0</v>
      </c>
      <c r="D124" s="24">
        <f>SUM(D125:D127)</f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0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f>SUM(C140:C142)</f>
        <v>0</v>
      </c>
      <c r="D139" s="24">
        <f>SUM(D140:D142)</f>
        <v>0</v>
      </c>
    </row>
    <row r="140" spans="1:4" x14ac:dyDescent="0.2">
      <c r="A140" s="6">
        <v>2191</v>
      </c>
      <c r="B140" s="16" t="s">
        <v>134</v>
      </c>
      <c r="C140" s="24">
        <v>0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3870162.63</v>
      </c>
      <c r="D173" s="25">
        <f>SUM(D174+D178+D193)</f>
        <v>2358187.38</v>
      </c>
    </row>
    <row r="174" spans="1:4" x14ac:dyDescent="0.2">
      <c r="A174" s="7">
        <v>3100</v>
      </c>
      <c r="B174" s="8" t="s">
        <v>164</v>
      </c>
      <c r="C174" s="24">
        <f>SUM(C175+C176+C177)</f>
        <v>0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0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3870162.63</v>
      </c>
      <c r="D178" s="24">
        <f>SUM(D181+D179+D180+D186+D190)</f>
        <v>2358187.38</v>
      </c>
    </row>
    <row r="179" spans="1:4" x14ac:dyDescent="0.2">
      <c r="A179" s="6">
        <v>3210</v>
      </c>
      <c r="B179" s="15" t="s">
        <v>195</v>
      </c>
      <c r="C179" s="24">
        <v>0</v>
      </c>
      <c r="D179" s="24">
        <v>2358187.38</v>
      </c>
    </row>
    <row r="180" spans="1:4" x14ac:dyDescent="0.2">
      <c r="A180" s="6">
        <v>3220</v>
      </c>
      <c r="B180" s="15" t="s">
        <v>168</v>
      </c>
      <c r="C180" s="24">
        <v>3870162.63</v>
      </c>
      <c r="D180" s="24">
        <v>0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33.75" x14ac:dyDescent="0.2">
      <c r="A202" s="21"/>
      <c r="B202" s="22" t="s">
        <v>200</v>
      </c>
      <c r="C202" s="22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2014-12-05T15:24:59Z</cp:lastPrinted>
  <dcterms:created xsi:type="dcterms:W3CDTF">2012-12-11T20:26:08Z</dcterms:created>
  <dcterms:modified xsi:type="dcterms:W3CDTF">2017-04-28T15:08:52Z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