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1 ER TRIMESTRE\"/>
    </mc:Choice>
  </mc:AlternateContent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52511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51" i="1"/>
  <c r="D148" i="1"/>
  <c r="D147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2" i="1"/>
  <c r="D51" i="1" s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69" i="1"/>
  <c r="C167" i="1"/>
  <c r="C164" i="1"/>
  <c r="C161" i="1"/>
  <c r="C158" i="1"/>
  <c r="C157" i="1" s="1"/>
  <c r="C154" i="1"/>
  <c r="C151" i="1"/>
  <c r="C148" i="1"/>
  <c r="C147" i="1"/>
  <c r="C144" i="1"/>
  <c r="C138" i="1"/>
  <c r="C136" i="1"/>
  <c r="C133" i="1"/>
  <c r="C129" i="1"/>
  <c r="C124" i="1"/>
  <c r="C121" i="1"/>
  <c r="C118" i="1"/>
  <c r="C115" i="1"/>
  <c r="C114" i="1" s="1"/>
  <c r="C104" i="1"/>
  <c r="C94" i="1"/>
  <c r="C87" i="1"/>
  <c r="C77" i="1"/>
  <c r="C75" i="1"/>
  <c r="C73" i="1"/>
  <c r="C67" i="1"/>
  <c r="C64" i="1"/>
  <c r="C63" i="1" s="1"/>
  <c r="C56" i="1"/>
  <c r="C52" i="1"/>
  <c r="C51" i="1" s="1"/>
  <c r="C48" i="1"/>
  <c r="C43" i="1"/>
  <c r="C33" i="1"/>
  <c r="C28" i="1"/>
  <c r="C22" i="1"/>
  <c r="C20" i="1"/>
  <c r="C14" i="1"/>
  <c r="C5" i="1"/>
  <c r="C172" i="1" l="1"/>
  <c r="D172" i="1"/>
  <c r="D85" i="1" s="1"/>
  <c r="D114" i="1"/>
  <c r="C86" i="1"/>
  <c r="D86" i="1"/>
  <c r="D4" i="1"/>
  <c r="D3" i="1" s="1"/>
  <c r="C4" i="1"/>
  <c r="C3" i="1" s="1"/>
  <c r="C85" i="1" l="1"/>
  <c r="C207" i="1" s="1"/>
  <c r="D207" i="1"/>
</calcChain>
</file>

<file path=xl/sharedStrings.xml><?xml version="1.0" encoding="utf-8"?>
<sst xmlns="http://schemas.openxmlformats.org/spreadsheetml/2006/main" count="233" uniqueCount="219">
  <si>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</si>
  <si>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</si>
  <si>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</si>
  <si>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</si>
  <si>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</si>
  <si>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</si>
  <si>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</si>
  <si>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</si>
  <si>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</si>
  <si>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</si>
  <si>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</si>
  <si>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</si>
  <si>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</si>
  <si>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</si>
  <si>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</si>
  <si>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</si>
  <si>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</si>
  <si>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</si>
  <si>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</si>
  <si>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</si>
  <si>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</si>
  <si>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</si>
  <si>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</si>
  <si>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</si>
  <si>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</si>
  <si>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</si>
  <si>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</si>
  <si>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</si>
  <si>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</si>
  <si>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</si>
  <si>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</si>
  <si>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</si>
  <si>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</si>
  <si>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</si>
  <si>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</si>
  <si>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</si>
  <si>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</si>
  <si>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</si>
  <si>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</si>
  <si>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</si>
  <si>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</si>
  <si>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</si>
  <si>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</si>
  <si>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</si>
  <si>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</si>
  <si>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</si>
  <si>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</si>
  <si>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</si>
  <si>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</si>
  <si>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</si>
  <si>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</si>
  <si>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</si>
  <si>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</si>
  <si>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</si>
  <si>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</si>
  <si>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</si>
  <si>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</si>
  <si>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</si>
  <si>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</si>
  <si>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</si>
  <si>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</si>
  <si>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</si>
  <si>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</si>
  <si>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</si>
  <si>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</si>
  <si>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</si>
  <si>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</si>
  <si>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</si>
  <si>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</si>
  <si>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</si>
  <si>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</si>
  <si>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</si>
  <si>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</si>
  <si>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</si>
  <si>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</si>
  <si>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</si>
  <si>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</si>
  <si>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</si>
  <si>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</si>
  <si>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</si>
  <si>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</si>
  <si>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</si>
  <si>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</si>
  <si>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</si>
  <si>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</si>
  <si>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</si>
  <si>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</si>
  <si>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</si>
  <si>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</si>
  <si>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</si>
  <si>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</si>
  <si>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</si>
  <si>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</si>
  <si>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</si>
  <si>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</si>
  <si>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</si>
  <si>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</si>
  <si>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</si>
  <si>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</si>
  <si>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</si>
  <si>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</si>
  <si>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</si>
  <si>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</si>
  <si>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</si>
  <si>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</si>
  <si>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</si>
  <si>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</si>
  <si>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</si>
  <si>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</si>
  <si>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</si>
  <si>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</si>
  <si>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</si>
  <si>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</si>
  <si>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</si>
  <si>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</si>
  <si>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</si>
  <si>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</si>
  <si>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</si>
  <si>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</si>
  <si>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</si>
  <si>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</si>
  <si>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</si>
  <si>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</si>
  <si>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</si>
  <si>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</si>
  <si>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</si>
  <si>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</si>
  <si>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</si>
  <si>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</si>
  <si>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</si>
  <si>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</si>
  <si>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</si>
  <si>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</si>
  <si>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</si>
  <si>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</si>
  <si>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</si>
  <si>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</si>
  <si>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</si>
  <si>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</si>
  <si>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</si>
  <si>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</si>
  <si>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</si>
  <si>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</si>
  <si>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</si>
  <si>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</si>
  <si>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</si>
  <si>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</si>
  <si>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</si>
  <si>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</si>
  <si>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</si>
  <si>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</si>
  <si>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</si>
  <si>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</si>
  <si>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</si>
  <si>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</si>
  <si>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</si>
  <si>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</si>
  <si>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</si>
  <si>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</si>
  <si>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</si>
  <si>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</si>
  <si>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</si>
  <si>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</si>
  <si>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</si>
  <si>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</si>
  <si>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</si>
  <si>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</si>
  <si>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</si>
  <si>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</si>
  <si>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</si>
  <si>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</si>
  <si>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</si>
  <si>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</si>
  <si>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</si>
  <si>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</si>
  <si>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</si>
  <si>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</si>
  <si>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</si>
  <si>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</si>
  <si>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</si>
  <si>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</si>
  <si>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</si>
  <si>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</si>
  <si>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</si>
  <si>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</si>
  <si>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</si>
  <si>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</si>
  <si>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</si>
  <si>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</si>
  <si>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</si>
  <si>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</si>
  <si>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</si>
  <si>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</si>
  <si>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</si>
  <si>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</si>
  <si>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</si>
  <si>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</si>
  <si>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</si>
  <si>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</si>
  <si>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</si>
  <si>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</si>
  <si>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</si>
  <si>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</si>
  <si>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</si>
  <si>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</si>
  <si>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</si>
  <si>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</si>
  <si>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</si>
  <si>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</si>
  <si>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</si>
  <si>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</si>
  <si>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</si>
  <si>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</si>
  <si>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</si>
  <si>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</si>
  <si>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</si>
  <si>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SISTEMA DE AGUA POTABLE Y ALCANTARILLADO DE SAN MIGUEL DE ALLENDE           
MUNICIPIO DE SAN MIGUEL DE ALLENDE                                                                                                                                                                                                                                                       ESTADO DE ACTIVIDADES
DEL 1 DE ENERO AL AL 31 DE MARZO DEL 2017</t>
  </si>
  <si>
    <t>DIRECTORA ADMINISTRATIVA
LIC. MA. DE LOS ANGELES PEREZ FLORES</t>
  </si>
  <si>
    <t>DIRECTOR GENERAL
LIC. FERNANDO GARCIA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</si>
</sst>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196" activePane="bottomLeft" state="frozen"/>
      <selection pane="bottomLeft" activeCell="D223" sqref="D222:D223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216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32976481.629999999</v>
      </c>
      <c r="D3" s="4">
        <f>SUM(D4+D51+D63)</f>
        <v>121815359.49000001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28987203.52</v>
      </c>
      <c r="D4" s="4">
        <f>SUM(D5+D14+D20+D22+D28+D33+D43+D48)</f>
        <v>103599850.81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28052043.859999999</v>
      </c>
      <c r="D22" s="9">
        <f>SUM(D23:D27)</f>
        <v>100430594.70999999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28052043.859999999</v>
      </c>
      <c r="D25" s="9">
        <v>100430594.70999999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310151.5</v>
      </c>
      <c r="D28" s="9">
        <f>SUM(D29:D32)</f>
        <v>458194.76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310151.5</v>
      </c>
      <c r="D29" s="9">
        <v>458194.76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624975.87</v>
      </c>
      <c r="D33" s="9">
        <f>SUM(D34:D42)</f>
        <v>2331905.4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624975.87</v>
      </c>
      <c r="D35" s="9">
        <v>2331905.4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32.29</v>
      </c>
      <c r="D43" s="9">
        <f>SUM(D44:D47)</f>
        <v>379155.94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32.29</v>
      </c>
      <c r="D46" s="9">
        <v>379155.94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3989278.11</v>
      </c>
      <c r="D51" s="4">
        <f>SUM(D52+D56)</f>
        <v>18215508.68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3989278.11</v>
      </c>
      <c r="D52" s="9">
        <f>SUM(D53:D55)</f>
        <v>18215508.68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2458762.5299999998</v>
      </c>
      <c r="D54" s="9">
        <v>8891448.3300000001</v>
      </c>
      <c r="E54" s="11"/>
    </row>
    <row r="55" spans="1:5" x14ac:dyDescent="0.2">
      <c r="A55" s="7">
        <v>4213</v>
      </c>
      <c r="B55" s="25" t="s">
        <v>55</v>
      </c>
      <c r="C55" s="9">
        <v>1530515.58</v>
      </c>
      <c r="D55" s="9">
        <v>9324060.3499999996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0</v>
      </c>
      <c r="D56" s="9">
        <f>SUM(D57:D62)</f>
        <v>0</v>
      </c>
      <c r="E56" s="11"/>
    </row>
    <row r="57" spans="1:5" x14ac:dyDescent="0.2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18411163.68</v>
      </c>
      <c r="D85" s="4">
        <f>SUM(D86+D114+D147+D157+D172+D204)</f>
        <v>73959596.709999993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17871884.57</v>
      </c>
      <c r="D86" s="4">
        <f>SUM(D87+D94+D104)</f>
        <v>72857179.560000002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10052235.779999999</v>
      </c>
      <c r="D87" s="9">
        <f>SUM(D88:D93)</f>
        <v>40045269.57</v>
      </c>
      <c r="E87" s="11"/>
    </row>
    <row r="88" spans="1:5" x14ac:dyDescent="0.2">
      <c r="A88" s="7">
        <v>5111</v>
      </c>
      <c r="B88" s="25" t="s">
        <v>84</v>
      </c>
      <c r="C88" s="9">
        <v>6865055.29</v>
      </c>
      <c r="D88" s="9">
        <v>24691288.43</v>
      </c>
      <c r="E88" s="11"/>
    </row>
    <row r="89" spans="1:5" x14ac:dyDescent="0.2">
      <c r="A89" s="7">
        <v>5112</v>
      </c>
      <c r="B89" s="25" t="s">
        <v>85</v>
      </c>
      <c r="C89" s="9">
        <v>65271.6</v>
      </c>
      <c r="D89" s="9">
        <v>279665.05</v>
      </c>
      <c r="E89" s="11"/>
    </row>
    <row r="90" spans="1:5" x14ac:dyDescent="0.2">
      <c r="A90" s="7">
        <v>5113</v>
      </c>
      <c r="B90" s="25" t="s">
        <v>86</v>
      </c>
      <c r="C90" s="9">
        <v>239440.81</v>
      </c>
      <c r="D90" s="9">
        <v>3434421.27</v>
      </c>
      <c r="E90" s="11"/>
    </row>
    <row r="91" spans="1:5" x14ac:dyDescent="0.2">
      <c r="A91" s="7">
        <v>5114</v>
      </c>
      <c r="B91" s="25" t="s">
        <v>87</v>
      </c>
      <c r="C91" s="9">
        <v>1057662.5900000001</v>
      </c>
      <c r="D91" s="9">
        <v>5568217.2199999997</v>
      </c>
      <c r="E91" s="11"/>
    </row>
    <row r="92" spans="1:5" x14ac:dyDescent="0.2">
      <c r="A92" s="7">
        <v>5115</v>
      </c>
      <c r="B92" s="25" t="s">
        <v>88</v>
      </c>
      <c r="C92" s="9">
        <v>1824805.49</v>
      </c>
      <c r="D92" s="9">
        <v>6071677.5999999996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1960208.01</v>
      </c>
      <c r="D94" s="9">
        <f>SUM(D95:D103)</f>
        <v>8684074.8800000008</v>
      </c>
      <c r="E94" s="11"/>
    </row>
    <row r="95" spans="1:5" x14ac:dyDescent="0.2">
      <c r="A95" s="7">
        <v>5121</v>
      </c>
      <c r="B95" s="25" t="s">
        <v>91</v>
      </c>
      <c r="C95" s="9">
        <v>150434.04</v>
      </c>
      <c r="D95" s="9">
        <v>744751.17</v>
      </c>
      <c r="E95" s="11"/>
    </row>
    <row r="96" spans="1:5" x14ac:dyDescent="0.2">
      <c r="A96" s="7">
        <v>5122</v>
      </c>
      <c r="B96" s="25" t="s">
        <v>92</v>
      </c>
      <c r="C96" s="9">
        <v>31846.7</v>
      </c>
      <c r="D96" s="9">
        <v>122563.61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244653.01</v>
      </c>
      <c r="D98" s="9">
        <v>2342793.87</v>
      </c>
      <c r="E98" s="11"/>
    </row>
    <row r="99" spans="1:5" x14ac:dyDescent="0.2">
      <c r="A99" s="7">
        <v>5125</v>
      </c>
      <c r="B99" s="25" t="s">
        <v>95</v>
      </c>
      <c r="C99" s="9">
        <v>97588.86</v>
      </c>
      <c r="D99" s="9">
        <v>557444.01</v>
      </c>
      <c r="E99" s="11"/>
    </row>
    <row r="100" spans="1:5" x14ac:dyDescent="0.2">
      <c r="A100" s="7">
        <v>5126</v>
      </c>
      <c r="B100" s="25" t="s">
        <v>96</v>
      </c>
      <c r="C100" s="9">
        <v>335441.28999999998</v>
      </c>
      <c r="D100" s="9">
        <v>1204952.29</v>
      </c>
      <c r="E100" s="11"/>
    </row>
    <row r="101" spans="1:5" x14ac:dyDescent="0.2">
      <c r="A101" s="7">
        <v>5127</v>
      </c>
      <c r="B101" s="25" t="s">
        <v>97</v>
      </c>
      <c r="C101" s="9">
        <v>26167.759999999998</v>
      </c>
      <c r="D101" s="9">
        <v>251553.78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1074076.3500000001</v>
      </c>
      <c r="D103" s="9">
        <v>3460016.15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5859440.7800000003</v>
      </c>
      <c r="D104" s="9">
        <f>SUM(D105:D113)</f>
        <v>24127835.109999999</v>
      </c>
      <c r="E104" s="11"/>
    </row>
    <row r="105" spans="1:5" x14ac:dyDescent="0.2">
      <c r="A105" s="7">
        <v>5131</v>
      </c>
      <c r="B105" s="25" t="s">
        <v>101</v>
      </c>
      <c r="C105" s="9">
        <v>3605049.79</v>
      </c>
      <c r="D105" s="9">
        <v>11260914.189999999</v>
      </c>
      <c r="E105" s="11"/>
    </row>
    <row r="106" spans="1:5" x14ac:dyDescent="0.2">
      <c r="A106" s="7">
        <v>5132</v>
      </c>
      <c r="B106" s="25" t="s">
        <v>102</v>
      </c>
      <c r="C106" s="9">
        <v>23886</v>
      </c>
      <c r="D106" s="9">
        <v>121022.15</v>
      </c>
      <c r="E106" s="11"/>
    </row>
    <row r="107" spans="1:5" x14ac:dyDescent="0.2">
      <c r="A107" s="7">
        <v>5133</v>
      </c>
      <c r="B107" s="25" t="s">
        <v>103</v>
      </c>
      <c r="C107" s="9">
        <v>154369.4</v>
      </c>
      <c r="D107" s="9">
        <v>1287199.5900000001</v>
      </c>
      <c r="E107" s="11"/>
    </row>
    <row r="108" spans="1:5" x14ac:dyDescent="0.2">
      <c r="A108" s="7">
        <v>5134</v>
      </c>
      <c r="B108" s="25" t="s">
        <v>104</v>
      </c>
      <c r="C108" s="9">
        <v>108758.7</v>
      </c>
      <c r="D108" s="9">
        <v>567973.03</v>
      </c>
      <c r="E108" s="11"/>
    </row>
    <row r="109" spans="1:5" x14ac:dyDescent="0.2">
      <c r="A109" s="7">
        <v>5135</v>
      </c>
      <c r="B109" s="25" t="s">
        <v>105</v>
      </c>
      <c r="C109" s="9">
        <v>246682.17</v>
      </c>
      <c r="D109" s="9">
        <v>2780684.34</v>
      </c>
      <c r="E109" s="11"/>
    </row>
    <row r="110" spans="1:5" x14ac:dyDescent="0.2">
      <c r="A110" s="7">
        <v>5136</v>
      </c>
      <c r="B110" s="25" t="s">
        <v>106</v>
      </c>
      <c r="C110" s="9">
        <v>79506.320000000007</v>
      </c>
      <c r="D110" s="9">
        <v>695926.52</v>
      </c>
      <c r="E110" s="11"/>
    </row>
    <row r="111" spans="1:5" x14ac:dyDescent="0.2">
      <c r="A111" s="7">
        <v>5137</v>
      </c>
      <c r="B111" s="25" t="s">
        <v>107</v>
      </c>
      <c r="C111" s="9">
        <v>2321.4</v>
      </c>
      <c r="D111" s="9">
        <v>144770.6</v>
      </c>
      <c r="E111" s="11"/>
    </row>
    <row r="112" spans="1:5" x14ac:dyDescent="0.2">
      <c r="A112" s="7">
        <v>5138</v>
      </c>
      <c r="B112" s="25" t="s">
        <v>108</v>
      </c>
      <c r="C112" s="9">
        <v>17335</v>
      </c>
      <c r="D112" s="9">
        <v>231535.28</v>
      </c>
      <c r="E112" s="11"/>
    </row>
    <row r="113" spans="1:5" x14ac:dyDescent="0.2">
      <c r="A113" s="7">
        <v>5139</v>
      </c>
      <c r="B113" s="25" t="s">
        <v>109</v>
      </c>
      <c r="C113" s="9">
        <v>1621532</v>
      </c>
      <c r="D113" s="9">
        <v>7037809.4100000001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539882.44999999995</v>
      </c>
      <c r="D114" s="4">
        <f>SUM(D115+D118+D121+D124+D129+D133+D136+D138+D144)</f>
        <v>298784.74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539882.44999999995</v>
      </c>
      <c r="D115" s="9">
        <f>SUM(D116:D117)</f>
        <v>298784.74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539882.44999999995</v>
      </c>
      <c r="D117" s="9">
        <v>298784.74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0</v>
      </c>
      <c r="D124" s="9">
        <f>SUM(D125:D128)</f>
        <v>0</v>
      </c>
      <c r="E124" s="11"/>
    </row>
    <row r="125" spans="1:5" x14ac:dyDescent="0.2">
      <c r="A125" s="7">
        <v>5241</v>
      </c>
      <c r="B125" s="25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25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-603.34</v>
      </c>
      <c r="D172" s="4">
        <f>SUM(D173+D182+D185+D191+D193+D195)</f>
        <v>803632.40999999992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0</v>
      </c>
      <c r="D173" s="9">
        <f>SUM(D174:D181)</f>
        <v>805885.34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38808.26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0</v>
      </c>
      <c r="D178" s="9">
        <v>724949.69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42127.39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-603.34</v>
      </c>
      <c r="D195" s="9">
        <f>SUM(D196:D203)</f>
        <v>-2252.9299999999998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-603.34</v>
      </c>
      <c r="D199" s="9">
        <v>-2252.9299999999998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14565317.949999999</v>
      </c>
      <c r="D207" s="14">
        <f>D3-D85</f>
        <v>47855762.780000016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33.75" x14ac:dyDescent="0.2">
      <c r="A214" s="34"/>
      <c r="B214" s="35" t="s">
        <v>217</v>
      </c>
      <c r="C214" s="36"/>
      <c r="D214" s="35" t="s">
        <v>218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cp:lastPrinted>2014-12-05T05:22:37Z</cp:lastPrinted>
  <dcterms:created xsi:type="dcterms:W3CDTF">2012-12-11T20:29:16Z</dcterms:created>
  <dcterms:modified xsi:type="dcterms:W3CDTF">2017-04-26T01:14:50Z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