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4000" windowHeight="9735" tabRatio="923" firstSheet="39" activeTab="50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'ESF-08'!$A$7:$H$90</definedName>
    <definedName name="_xlnm.Print_Area" localSheetId="46">'Conciliacion_Ig (I)'!$A$1:$D$11</definedName>
    <definedName name="_xlnm.Print_Area" localSheetId="30">'EA-01'!$A$1:$D$48</definedName>
    <definedName name="_xlnm.Print_Area" localSheetId="32">'EA-02'!$A$1:$E$16</definedName>
    <definedName name="_xlnm.Print_Area" localSheetId="34">'EA-03'!$A$1:$E$73</definedName>
    <definedName name="_xlnm.Print_Area" localSheetId="40">'EFE-01'!$A$1:$E$41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'ESF-02'!$A$1:$H$32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'ESF-08'!$A$1:$F$52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39" i="49"/>
  <c r="D39" i="49"/>
  <c r="E39" i="49"/>
  <c r="C23" i="48"/>
  <c r="D23" i="48"/>
  <c r="E23" i="48"/>
  <c r="C14" i="47"/>
  <c r="D14" i="47"/>
  <c r="E14" i="47"/>
  <c r="C71" i="46"/>
  <c r="C14" i="45"/>
  <c r="C46" i="44"/>
  <c r="C90" i="44"/>
  <c r="C10" i="43"/>
  <c r="C18" i="43"/>
  <c r="C26" i="43"/>
  <c r="C10" i="42"/>
  <c r="C18" i="42"/>
  <c r="C32" i="41"/>
  <c r="D32" i="41"/>
  <c r="E32" i="41"/>
  <c r="F32" i="41"/>
  <c r="G32" i="41"/>
  <c r="C52" i="41"/>
  <c r="D52" i="41"/>
  <c r="E52" i="41"/>
  <c r="F52" i="41"/>
  <c r="G5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0" i="37"/>
  <c r="D40" i="37"/>
  <c r="E40" i="37"/>
  <c r="C50" i="37"/>
  <c r="D50" i="37"/>
  <c r="E50" i="37"/>
  <c r="C60" i="37"/>
  <c r="D60" i="37"/>
  <c r="E60" i="37"/>
  <c r="C80" i="37"/>
  <c r="D80" i="37"/>
  <c r="E80" i="37"/>
  <c r="C90" i="37"/>
  <c r="D90" i="37"/>
  <c r="E9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30" i="31"/>
  <c r="D30" i="31"/>
  <c r="E30" i="31"/>
  <c r="F30" i="31"/>
  <c r="G30" i="31"/>
  <c r="H30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69" i="46" l="1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71" i="46" l="1"/>
</calcChain>
</file>

<file path=xl/sharedStrings.xml><?xml version="1.0" encoding="utf-8"?>
<sst xmlns="http://schemas.openxmlformats.org/spreadsheetml/2006/main" count="1458" uniqueCount="926">
  <si>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</si>
  <si>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</si>
  <si>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</si>
  <si>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</si>
  <si>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</si>
  <si>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</si>
  <si>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</si>
  <si>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</si>
  <si>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</si>
  <si>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</si>
  <si>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</si>
  <si>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</si>
  <si>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</si>
  <si>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</si>
  <si>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</si>
  <si>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</si>
  <si>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</si>
  <si>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</si>
  <si>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</si>
  <si>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</si>
  <si>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</si>
  <si>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</si>
  <si>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</si>
  <si>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</si>
  <si>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</si>
  <si>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</si>
  <si>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</si>
  <si>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</si>
  <si>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</si>
  <si>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</si>
  <si>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</si>
  <si>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</si>
  <si>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</si>
  <si>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</si>
  <si>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</si>
  <si>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</si>
  <si>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</si>
  <si>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</si>
  <si>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</si>
  <si>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</si>
  <si>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</si>
  <si>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</si>
  <si>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</si>
  <si>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</si>
  <si>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</si>
  <si>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</si>
  <si>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</si>
  <si>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</si>
  <si>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</si>
  <si>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</si>
  <si>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</si>
  <si>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</si>
  <si>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</si>
  <si>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</si>
  <si>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</si>
  <si>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</si>
  <si>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</si>
  <si>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</si>
  <si>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</si>
  <si>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</si>
  <si>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</si>
  <si>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</si>
  <si>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</si>
  <si>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</si>
  <si>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</si>
  <si>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</si>
  <si>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</si>
  <si>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</si>
  <si>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</si>
  <si>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</si>
  <si>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</si>
  <si>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</si>
  <si>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</si>
  <si>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</si>
  <si>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</si>
  <si>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</si>
  <si>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</si>
  <si>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</si>
  <si>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</si>
  <si>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</si>
  <si>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</si>
  <si>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</si>
  <si>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</si>
  <si>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</si>
  <si>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</si>
  <si>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</si>
  <si>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</si>
  <si>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</si>
  <si>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</si>
  <si>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</si>
  <si>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</si>
  <si>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</si>
  <si>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</si>
  <si>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</si>
  <si>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</si>
  <si>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</si>
  <si>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</si>
  <si>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</si>
  <si>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</si>
  <si>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</si>
  <si>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</si>
  <si>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</si>
  <si>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</si>
  <si>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</si>
  <si>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</si>
  <si>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</si>
  <si>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</si>
  <si>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</si>
  <si>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</si>
  <si>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</si>
  <si>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</si>
  <si>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</si>
  <si>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</si>
  <si>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</si>
  <si>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</si>
  <si>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</si>
  <si>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</si>
  <si>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</si>
  <si>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</si>
  <si>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</si>
  <si>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</si>
  <si>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</si>
  <si>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</si>
  <si>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</si>
  <si>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</si>
  <si>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</si>
  <si>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</si>
  <si>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</si>
  <si>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</si>
  <si>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</si>
  <si>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</si>
  <si>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</si>
  <si>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</si>
  <si>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</si>
  <si>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</si>
  <si>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</si>
  <si>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</si>
  <si>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</si>
  <si>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</si>
  <si>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</si>
  <si>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</si>
  <si>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</si>
  <si>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</si>
  <si>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</si>
  <si>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</si>
  <si>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</si>
  <si>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</si>
  <si>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</si>
  <si>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</si>
  <si>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</si>
  <si>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</si>
  <si>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</si>
  <si>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</si>
  <si>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</si>
  <si>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</si>
  <si>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</si>
  <si>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</si>
  <si>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</si>
  <si>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</si>
  <si>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</si>
  <si>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</si>
  <si>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</si>
  <si>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</si>
  <si>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</si>
  <si>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</si>
  <si>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</si>
  <si>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</si>
  <si>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</si>
  <si>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</si>
  <si>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</si>
  <si>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</si>
  <si>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</si>
  <si>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</si>
  <si>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</si>
  <si>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</si>
  <si>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</si>
  <si>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</si>
  <si>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</si>
  <si>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</si>
  <si>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</si>
  <si>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</si>
  <si>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</si>
  <si>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</si>
  <si>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</si>
  <si>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</si>
  <si>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</si>
  <si>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</si>
  <si>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</si>
  <si>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</si>
  <si>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</si>
  <si>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</si>
  <si>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</si>
  <si>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</si>
  <si>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</si>
  <si>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</si>
  <si>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</si>
  <si>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</si>
  <si>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</si>
  <si>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</si>
  <si>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</si>
  <si>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</si>
  <si>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</si>
  <si>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</si>
  <si>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</si>
  <si>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</si>
  <si>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</si>
  <si>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</si>
  <si>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</si>
  <si>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</si>
  <si>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</si>
  <si>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</si>
  <si>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</si>
  <si>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</si>
  <si>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</si>
  <si>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</si>
  <si>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</si>
  <si>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</si>
  <si>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</si>
  <si>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</si>
  <si>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</si>
  <si>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</si>
  <si>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</si>
  <si>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</si>
  <si>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</si>
  <si>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</si>
  <si>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</si>
  <si>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</si>
  <si>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</si>
  <si>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</si>
  <si>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</si>
  <si>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</si>
  <si>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</si>
  <si>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</si>
  <si>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</si>
  <si>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</si>
  <si>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</si>
  <si>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</si>
  <si>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</si>
  <si>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</si>
  <si>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</si>
  <si>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</si>
  <si>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</si>
  <si>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</si>
  <si>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</si>
  <si>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</si>
  <si>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</si>
  <si>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</si>
  <si>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</si>
  <si>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</si>
  <si>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</si>
  <si>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</si>
  <si>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</si>
  <si>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</si>
  <si>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</si>
  <si>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</si>
  <si>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</si>
  <si>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</si>
  <si>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</si>
  <si>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</si>
  <si>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</si>
  <si>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</si>
  <si>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</si>
  <si>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</si>
  <si>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</si>
  <si>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</si>
  <si>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</si>
  <si>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</si>
  <si>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</si>
  <si>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</si>
  <si>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</si>
  <si>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</si>
  <si>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</si>
  <si>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</si>
  <si>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</si>
  <si>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</si>
  <si>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</si>
  <si>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</si>
  <si>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</si>
  <si>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</si>
  <si>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</si>
  <si>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</si>
  <si>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</si>
  <si>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</si>
  <si>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</si>
  <si>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</si>
  <si>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</si>
  <si>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</si>
  <si>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</si>
  <si>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</si>
  <si>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</si>
  <si>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</si>
  <si>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</si>
  <si>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</si>
  <si>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</si>
  <si>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</si>
  <si>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</si>
  <si>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</si>
  <si>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</si>
  <si>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</si>
  <si>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</si>
  <si>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</si>
  <si>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</si>
  <si>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</si>
  <si>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</si>
  <si>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</si>
  <si>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</si>
  <si>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</si>
  <si>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</si>
  <si>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</si>
  <si>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</si>
  <si>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</si>
  <si>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</si>
  <si>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</si>
  <si>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</si>
  <si>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</si>
  <si>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</si>
  <si>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</si>
  <si>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</si>
  <si>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</si>
  <si>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</si>
  <si>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</si>
  <si>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</si>
  <si>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</si>
  <si>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</si>
  <si>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</si>
  <si>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</si>
  <si>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</si>
  <si>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</si>
  <si>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</si>
  <si>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</si>
  <si>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</si>
  <si>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</si>
  <si>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</si>
  <si>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</si>
  <si>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</si>
  <si>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</si>
  <si>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</si>
  <si>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</si>
  <si>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</si>
  <si>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</si>
  <si>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</si>
  <si>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</si>
  <si>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</si>
  <si>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</si>
  <si>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</si>
  <si>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</si>
  <si>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</si>
  <si>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</si>
  <si>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</si>
  <si>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</si>
  <si>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</si>
  <si>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</si>
  <si>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</si>
  <si>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</si>
  <si>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</si>
  <si>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</si>
  <si>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</si>
  <si>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</si>
  <si>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</si>
  <si>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</si>
  <si>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</si>
  <si>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</si>
  <si>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</si>
  <si>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</si>
  <si>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</si>
  <si>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</si>
  <si>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</si>
  <si>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</si>
  <si>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</si>
  <si>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</si>
  <si>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</si>
  <si>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</si>
  <si>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</si>
  <si>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</si>
  <si>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</si>
  <si>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</si>
  <si>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</si>
  <si>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</si>
  <si>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</si>
  <si>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</si>
  <si>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</si>
  <si>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</si>
  <si>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</si>
  <si>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</si>
  <si>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</si>
  <si>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</si>
  <si>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</si>
  <si>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</si>
  <si>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</si>
  <si>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</si>
  <si>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</si>
  <si>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</si>
  <si>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</si>
  <si>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</si>
  <si>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</si>
  <si>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</si>
  <si>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</si>
  <si>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</si>
  <si>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</si>
  <si>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</si>
  <si>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</si>
  <si>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</si>
  <si>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</si>
  <si>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</si>
  <si>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</si>
  <si>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</si>
  <si>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</si>
  <si>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</si>
  <si>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</si>
  <si>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</si>
  <si>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</si>
  <si>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</si>
  <si>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</si>
  <si>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</si>
  <si>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</si>
  <si>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</si>
  <si>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</si>
  <si>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</si>
  <si>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</si>
  <si>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</si>
  <si>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</si>
  <si>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</si>
  <si>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</si>
  <si>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</si>
  <si>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</si>
  <si>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</si>
  <si>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</si>
  <si>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</si>
  <si>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</si>
  <si>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</si>
  <si>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</si>
  <si>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</si>
  <si>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</si>
  <si>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</si>
  <si>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</si>
  <si>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</si>
  <si>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</si>
  <si>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</si>
  <si>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</si>
  <si>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</si>
  <si>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</si>
  <si>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</si>
  <si>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</si>
  <si>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</si>
  <si>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</si>
  <si>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</si>
  <si>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</si>
  <si>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</si>
  <si>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</si>
  <si>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</si>
  <si>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</si>
  <si>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</si>
  <si>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</si>
  <si>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</si>
  <si>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</si>
  <si>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</si>
  <si>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</si>
  <si>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</si>
  <si>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</si>
  <si>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</si>
  <si>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</si>
  <si>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</si>
  <si>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</si>
  <si>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</si>
  <si>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</si>
  <si>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</si>
  <si>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</si>
  <si>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</si>
  <si>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</si>
  <si>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</si>
  <si>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</si>
  <si>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</si>
  <si>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</si>
  <si>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</si>
  <si>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</si>
  <si>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</si>
  <si>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</si>
  <si>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</si>
  <si>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</si>
  <si>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</si>
  <si>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</si>
  <si>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</si>
  <si>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</si>
  <si>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</si>
  <si>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</si>
  <si>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</si>
  <si>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</si>
  <si>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</si>
  <si>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</si>
  <si>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</si>
  <si>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</si>
  <si>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</si>
  <si>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</si>
  <si>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</si>
  <si>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</si>
  <si>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</si>
  <si>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</si>
  <si>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</si>
  <si>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</si>
  <si>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</si>
  <si>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</si>
  <si>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</si>
  <si>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</si>
  <si>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</si>
  <si>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</si>
  <si>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</si>
  <si>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</si>
  <si>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</si>
  <si>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</si>
  <si>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</si>
  <si>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</si>
  <si>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</si>
  <si>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</si>
  <si>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</si>
  <si>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</si>
  <si>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</si>
  <si>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</si>
  <si>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</si>
  <si>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</si>
  <si>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0111400204</t>
  </si>
  <si>
    <t>INVERSION INTERBANCO FACTIBILIDAD 002996160044002</t>
  </si>
  <si>
    <t>0111400205</t>
  </si>
  <si>
    <t>INVERSION INTERBANCO ESTIMULO FISCAL</t>
  </si>
  <si>
    <t>0111400206</t>
  </si>
  <si>
    <t>INVERSION INTERBANCO FONDO DE AHORRO</t>
  </si>
  <si>
    <t/>
  </si>
  <si>
    <t>NO APLICA</t>
  </si>
  <si>
    <t>0112200001</t>
  </si>
  <si>
    <t>CARTERA VENCIDA (7 MESES)</t>
  </si>
  <si>
    <t>0112200003</t>
  </si>
  <si>
    <t>GOBIERNO DEL ESTADO DE GUANAJUATO CTA.1015040</t>
  </si>
  <si>
    <t>0112200004</t>
  </si>
  <si>
    <t>CUENTAS POR COBRAR (A PARTIR DE 2 MESES)</t>
  </si>
  <si>
    <t>0112200007</t>
  </si>
  <si>
    <t>MUNICIPIO DE SAN MIGUEL DE ALLENDE</t>
  </si>
  <si>
    <t>0112400002</t>
  </si>
  <si>
    <t>IMPUESTOS POR RECUPERAR A CORTO PLAZO</t>
  </si>
  <si>
    <t>0112400004</t>
  </si>
  <si>
    <t>IVA A FAVOR EJERCICIO 2010</t>
  </si>
  <si>
    <t>0112400005</t>
  </si>
  <si>
    <t>IVA A FAVOR EJERCICIO 2011</t>
  </si>
  <si>
    <t>0112400006</t>
  </si>
  <si>
    <t>IVA A FAVOR EJERCICIO 2012</t>
  </si>
  <si>
    <t>0112400007</t>
  </si>
  <si>
    <t>IVA A FAVOR DEL EJERCICIO 2013</t>
  </si>
  <si>
    <t>0112400008</t>
  </si>
  <si>
    <t>IVA PENDIENTE DE ACREDITAR</t>
  </si>
  <si>
    <t>0112400010</t>
  </si>
  <si>
    <t>IVA A FAVOR DEL EJERCICIO 2014</t>
  </si>
  <si>
    <t>0112400011</t>
  </si>
  <si>
    <t>IVA A FAVOR DEL EJERCICIO 2015</t>
  </si>
  <si>
    <t>0112400012</t>
  </si>
  <si>
    <t>IVA A FAVOR DEL EJERCICIO 2016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</si>
  <si>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</si>
  <si>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</si>
  <si>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</si>
  <si>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</si>
  <si>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</si>
  <si>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</si>
  <si>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</si>
  <si>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</si>
  <si>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</si>
  <si>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</si>
  <si>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</si>
  <si>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</si>
  <si>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0115132491</t>
  </si>
  <si>
    <t>MATERIALES Y ARTICULOS D CONSTRUCCION Y REPARACION</t>
  </si>
  <si>
    <t>0123105811</t>
  </si>
  <si>
    <t>Terrenos</t>
  </si>
  <si>
    <t>0123305831</t>
  </si>
  <si>
    <t>Edificios e instalaciones</t>
  </si>
  <si>
    <t>0123405891</t>
  </si>
  <si>
    <t>Infraestructura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</si>
  <si>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</si>
  <si>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</si>
  <si>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</si>
  <si>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</si>
  <si>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</si>
  <si>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</si>
  <si>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</si>
  <si>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</si>
  <si>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</si>
  <si>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</si>
  <si>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</si>
  <si>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</si>
  <si>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</si>
  <si>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</si>
  <si>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</si>
  <si>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</si>
  <si>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</si>
  <si>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</si>
  <si>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</si>
  <si>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</si>
  <si>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</si>
  <si>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</si>
  <si>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0124495491</t>
  </si>
  <si>
    <t>Otro equipo de transporte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</si>
  <si>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</si>
  <si>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</si>
  <si>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</si>
  <si>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</si>
  <si>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</si>
  <si>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</si>
  <si>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</si>
  <si>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</si>
  <si>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</si>
  <si>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</si>
  <si>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</si>
  <si>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</si>
  <si>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0126105831</t>
  </si>
  <si>
    <t>Dep Acum Edificios e instalaciones</t>
  </si>
  <si>
    <t>0126205891</t>
  </si>
  <si>
    <t>Dep Acum Infraestructura</t>
  </si>
  <si>
    <t>0126305111</t>
  </si>
  <si>
    <t>0126305151</t>
  </si>
  <si>
    <t>0126305191</t>
  </si>
  <si>
    <t>0126305211</t>
  </si>
  <si>
    <t>0126305231</t>
  </si>
  <si>
    <t>0126305311</t>
  </si>
  <si>
    <t>0126305411</t>
  </si>
  <si>
    <t>0126305491</t>
  </si>
  <si>
    <t>0126305621</t>
  </si>
  <si>
    <t>0126305631</t>
  </si>
  <si>
    <t>0126305651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</si>
  <si>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</si>
  <si>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</si>
  <si>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</si>
  <si>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</si>
  <si>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</si>
  <si>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</si>
  <si>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</si>
  <si>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</si>
  <si>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</si>
  <si>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OTROS ACTIVOS DIFERIDOS</t>
  </si>
  <si>
    <t>0211200001</t>
  </si>
  <si>
    <t>Proveedores por pagar CP</t>
  </si>
  <si>
    <t>0211300001</t>
  </si>
  <si>
    <t>Contratistas por pagar CP</t>
  </si>
  <si>
    <t>0211300156</t>
  </si>
  <si>
    <t>PASIVOS CAPITULO 6000 AL CIERRE 2015</t>
  </si>
  <si>
    <t>0211300166</t>
  </si>
  <si>
    <t>PASIVOS CAPITULO 6000 AL CIERRE 2016</t>
  </si>
  <si>
    <t>0211700002</t>
  </si>
  <si>
    <t>ISR RETENCION POR SALARIOS</t>
  </si>
  <si>
    <t>0211700003</t>
  </si>
  <si>
    <t>IMSS CUOTA OBRERA</t>
  </si>
  <si>
    <t>0211700004</t>
  </si>
  <si>
    <t>ISR RETENCIONES POR ASIMILADOS A SALARIOS</t>
  </si>
  <si>
    <t>0211700007</t>
  </si>
  <si>
    <t>FONDO DE AHORRO TRABAJADOR</t>
  </si>
  <si>
    <t>0211700008</t>
  </si>
  <si>
    <t>FONDO DE AHORRO PATRON</t>
  </si>
  <si>
    <t>0211700010</t>
  </si>
  <si>
    <t>PRESTAMO CAJA DE AHORRO</t>
  </si>
  <si>
    <t>0211700011</t>
  </si>
  <si>
    <t>HDI SEGUROS SA DE CV</t>
  </si>
  <si>
    <t>0211700013</t>
  </si>
  <si>
    <t>CREDITO INFONAVIT</t>
  </si>
  <si>
    <t>0211700014</t>
  </si>
  <si>
    <t>FONACOT</t>
  </si>
  <si>
    <t>0211700017</t>
  </si>
  <si>
    <t>SECRETARIA DE LA FUNCION PUBLICA</t>
  </si>
  <si>
    <t>0211700020</t>
  </si>
  <si>
    <t>RETENCION DE ISR POR HONORARIOS</t>
  </si>
  <si>
    <t>0211700021</t>
  </si>
  <si>
    <t>RETENCION DE IMPUESTO CEDULAR</t>
  </si>
  <si>
    <t>0211700026</t>
  </si>
  <si>
    <t>DEVOLUCION PNDTE RAMO 33 X INCUMPLIMIENTO DE CALEN</t>
  </si>
  <si>
    <t>0211700028</t>
  </si>
  <si>
    <t>TARJETA DE VALES EDENRED</t>
  </si>
  <si>
    <t>0211700029</t>
  </si>
  <si>
    <t>CAMARA MEXICANA DE LA INDUSTRIA DE LA CONSTRUCCION</t>
  </si>
  <si>
    <t>0211900001</t>
  </si>
  <si>
    <t>Otras ctas por pagar CP</t>
  </si>
  <si>
    <t>0211900002</t>
  </si>
  <si>
    <t>CTAS POR PAGAR CP ( REDONDEO)</t>
  </si>
  <si>
    <t>0211900003</t>
  </si>
  <si>
    <t>FIANZA Y/O GARANTIA</t>
  </si>
  <si>
    <t>0211900004</t>
  </si>
  <si>
    <t>Depósitos erróneos</t>
  </si>
  <si>
    <t>0414304301</t>
  </si>
  <si>
    <t>SERVICIO MEDIDO USO DOMESTICO 0%</t>
  </si>
  <si>
    <t>0414304302</t>
  </si>
  <si>
    <t>REZAGO USO DOMESTICO 0%</t>
  </si>
  <si>
    <t>0414304303</t>
  </si>
  <si>
    <t>SERVICIO MEDIDO COMERCIAL  16%</t>
  </si>
  <si>
    <t>0414304304</t>
  </si>
  <si>
    <t>REZAGO  SERV MEDIDO 16%</t>
  </si>
  <si>
    <t>0414304312</t>
  </si>
  <si>
    <t>SERVICIO DE ALCANTARILLADO 0%</t>
  </si>
  <si>
    <t>0414304313</t>
  </si>
  <si>
    <t>REZAGO ALCANTARILLADO 0%</t>
  </si>
  <si>
    <t>0414304314</t>
  </si>
  <si>
    <t>SERVICIO DE ALCANTARILLADO 16%</t>
  </si>
  <si>
    <t>0414304315</t>
  </si>
  <si>
    <t>REZAGO ALCANTARILLADO 16%</t>
  </si>
  <si>
    <t>0414304316</t>
  </si>
  <si>
    <t>TRATAMIENTO AGUA RESIDUAL 0%</t>
  </si>
  <si>
    <t>0414304317</t>
  </si>
  <si>
    <t>REZAGO TRATAMIENTO AGUA RESIDUAL 0%</t>
  </si>
  <si>
    <t>0414304318</t>
  </si>
  <si>
    <t>TRATAMIENTO AGUA RESIDUAL 16%</t>
  </si>
  <si>
    <t>0414304319</t>
  </si>
  <si>
    <t>REZAGO TRATAMIENTO AGUA RESIDUAL 16%</t>
  </si>
  <si>
    <t>0414304320</t>
  </si>
  <si>
    <t>LIMPIEZA CON UCAMION HIDRONEUMATICO</t>
  </si>
  <si>
    <t>0414304321</t>
  </si>
  <si>
    <t>CONTRATOS AGUA POTABLE</t>
  </si>
  <si>
    <t>0414304322</t>
  </si>
  <si>
    <t>CONTRATOS DESCARGA DRENAJE</t>
  </si>
  <si>
    <t>0414304324</t>
  </si>
  <si>
    <t>MATERIAL PARA CONEXIÓN</t>
  </si>
  <si>
    <t>0414304327</t>
  </si>
  <si>
    <t>MEDIDORES DE AGUA POTABLE</t>
  </si>
  <si>
    <t>0414304329</t>
  </si>
  <si>
    <t>INSTALACIÓN DE DESCARGAS RESIDUALES</t>
  </si>
  <si>
    <t>0414304330</t>
  </si>
  <si>
    <t>CONSTANCIA DE NO ADEUDO</t>
  </si>
  <si>
    <t>0414304331</t>
  </si>
  <si>
    <t>CAMBIO DE TITULAR</t>
  </si>
  <si>
    <t>0414304332</t>
  </si>
  <si>
    <t>DUPLICADO DE RECIBO NOTIFICADO</t>
  </si>
  <si>
    <t>0414304333</t>
  </si>
  <si>
    <t>SUSPENSION VOLUNTARIA DE TOMA</t>
  </si>
  <si>
    <t>0414304334</t>
  </si>
  <si>
    <t>RECONEXION DE TOMA DE AGUA EN LINEA</t>
  </si>
  <si>
    <t>0414304339</t>
  </si>
  <si>
    <t>CARTA DE FACTIBILIDAD</t>
  </si>
  <si>
    <t>0414304340</t>
  </si>
  <si>
    <t>REVISION DE PROYECTOS</t>
  </si>
  <si>
    <t>0414304342</t>
  </si>
  <si>
    <t>FACTIBILIDADES</t>
  </si>
  <si>
    <t>0414304344</t>
  </si>
  <si>
    <t>VENTA DE AGUA  TRATADA</t>
  </si>
  <si>
    <t>0414304345</t>
  </si>
  <si>
    <t>OTROS DERECHOS</t>
  </si>
  <si>
    <t>0414304363</t>
  </si>
  <si>
    <t>ANALISIS DE AGUA RESIDUAL Y MULTAS MAX PER</t>
  </si>
  <si>
    <t>0414304364</t>
  </si>
  <si>
    <t>SOUAC VENTA DE MATERIAL</t>
  </si>
  <si>
    <t>0414304365</t>
  </si>
  <si>
    <t>AGUA PARA PIPAS SIN TRANSPORTE</t>
  </si>
  <si>
    <t>0414304366</t>
  </si>
  <si>
    <t>HIPOCLORITO</t>
  </si>
  <si>
    <t>0414304367</t>
  </si>
  <si>
    <t>TRATAMIENTO DE DESCARGA</t>
  </si>
  <si>
    <t>0415105101</t>
  </si>
  <si>
    <t>INTERESES BANCARIOS</t>
  </si>
  <si>
    <t>0416206102</t>
  </si>
  <si>
    <t>MULTAS</t>
  </si>
  <si>
    <t>0416206103</t>
  </si>
  <si>
    <t>RECARGOS</t>
  </si>
  <si>
    <t>0417307101</t>
  </si>
  <si>
    <t>AJUSTE</t>
  </si>
  <si>
    <t>0421208204</t>
  </si>
  <si>
    <t>APORTACIONES MUNICIPALES</t>
  </si>
  <si>
    <t>0421308302</t>
  </si>
  <si>
    <t>CONVENIOS VARIOS</t>
  </si>
  <si>
    <t>0421308308</t>
  </si>
  <si>
    <t>CONVENIOS CEAG</t>
  </si>
  <si>
    <t>0511101131</t>
  </si>
  <si>
    <t>Sueldos Base</t>
  </si>
  <si>
    <t>0511201212</t>
  </si>
  <si>
    <t>Honorarios asimilados</t>
  </si>
  <si>
    <t>0511301321</t>
  </si>
  <si>
    <t>Prima Vacacional</t>
  </si>
  <si>
    <t>0511301322</t>
  </si>
  <si>
    <t>Prima Dominical</t>
  </si>
  <si>
    <t>0511301331</t>
  </si>
  <si>
    <t>Remuneraciones por horas extraordinarias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</si>
  <si>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</si>
  <si>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</si>
  <si>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</si>
  <si>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</si>
  <si>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</si>
  <si>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</si>
  <si>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</si>
  <si>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</si>
  <si>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</si>
  <si>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</si>
  <si>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</si>
  <si>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</si>
  <si>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</si>
  <si>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</si>
  <si>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</si>
  <si>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</si>
  <si>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</si>
  <si>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</si>
  <si>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</si>
  <si>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</si>
  <si>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</si>
  <si>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</si>
  <si>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</si>
  <si>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</si>
  <si>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0512402421</t>
  </si>
  <si>
    <t>Materiales de construcción de concreto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</si>
  <si>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</si>
  <si>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</si>
  <si>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</si>
  <si>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</si>
  <si>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</si>
  <si>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</si>
  <si>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</si>
  <si>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</si>
  <si>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</si>
  <si>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</si>
  <si>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</si>
  <si>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</si>
  <si>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</si>
  <si>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</si>
  <si>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</si>
  <si>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</si>
  <si>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</si>
  <si>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</si>
  <si>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</si>
  <si>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</si>
  <si>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</si>
  <si>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</si>
  <si>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0512902911</t>
  </si>
  <si>
    <t>Herramientas menores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</si>
  <si>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</si>
  <si>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</si>
  <si>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</si>
  <si>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</si>
  <si>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</si>
  <si>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</si>
  <si>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</si>
  <si>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</si>
  <si>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</si>
  <si>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</si>
  <si>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</si>
  <si>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</si>
  <si>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</si>
  <si>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</si>
  <si>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</si>
  <si>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</si>
  <si>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</si>
  <si>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</si>
  <si>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</si>
  <si>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</si>
  <si>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0513203231</t>
  </si>
  <si>
    <t>Arrendam de Mobil y Eq de administración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</si>
  <si>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</si>
  <si>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</si>
  <si>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</si>
  <si>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</si>
  <si>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</si>
  <si>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</si>
  <si>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0513303351</t>
  </si>
  <si>
    <t>Servicios de investigación científica</t>
  </si>
  <si>
    <t>0513303381</t>
  </si>
  <si>
    <t>Servicios de vigilancia</t>
  </si>
  <si>
    <t>0513403411</t>
  </si>
  <si>
    <t>Servicios financieros y bancarios</t>
  </si>
  <si>
    <t>0513403431</t>
  </si>
  <si>
    <t>Serv de recaudación traslado y custodia valores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</si>
  <si>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</si>
  <si>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</si>
  <si>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</si>
  <si>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</si>
  <si>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</si>
  <si>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</si>
  <si>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</si>
  <si>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</si>
  <si>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</si>
  <si>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</si>
  <si>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</si>
  <si>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</si>
  <si>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</si>
  <si>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</si>
  <si>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0513603613</t>
  </si>
  <si>
    <t>Espectáculos culturales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</si>
  <si>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</si>
  <si>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</si>
  <si>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</si>
  <si>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</si>
  <si>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</si>
  <si>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</si>
  <si>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</si>
  <si>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</si>
  <si>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0521204156</t>
  </si>
  <si>
    <t>Transferencias para inversión pública</t>
  </si>
  <si>
    <t>0559400001</t>
  </si>
  <si>
    <t>0311009106</t>
  </si>
  <si>
    <t>TRANSFERENCIAS PARA LA INVERSION PUBLICA</t>
  </si>
  <si>
    <t>0312000001</t>
  </si>
  <si>
    <t>DONACIONES DE CAPITAL</t>
  </si>
  <si>
    <t>0321000001</t>
  </si>
  <si>
    <t>AHORRO/DESAHORRO</t>
  </si>
  <si>
    <t>RESULTADO DEL EJERC (AHORRO/DESAHORRO)</t>
  </si>
  <si>
    <t>0322000001</t>
  </si>
  <si>
    <t>RESULTADOS DE EJERCICIOS ANTERIORES</t>
  </si>
  <si>
    <t>0322000002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</si>
  <si>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</si>
  <si>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</si>
  <si>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</si>
  <si>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</si>
  <si>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</si>
  <si>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</si>
  <si>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</si>
  <si>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BANCO DEL BAJIO CONCENTRADORA CTA. 3088457020-1</t>
  </si>
  <si>
    <t>BAJIO PAGO POR INTERNET CTA. 3088457010-</t>
  </si>
  <si>
    <t>BANCO DEL BAJIO NOMINA CTA. 30884570203</t>
  </si>
  <si>
    <t>BANAMEX RECAUDADORA CTA. 4295-22617</t>
  </si>
  <si>
    <t>BANAMEX DEVOLUCION DE IVA CTA. 4295-36421</t>
  </si>
  <si>
    <t>BANCOMER RECAUDADORA CTA. 0102847922</t>
  </si>
  <si>
    <t>BBVA LUCIERNAGA CONCENTRADORA CTA. 0160826154</t>
  </si>
  <si>
    <t>BBVA TPV Y NOMINA CTA. 015633953-0</t>
  </si>
  <si>
    <t>BBVA BANCOMER R33 2008 CTA. 0161383140</t>
  </si>
  <si>
    <t>BBVA R33 F-III 2008 PERF POZO CTA. 0166083293</t>
  </si>
  <si>
    <t>BBVA BANCOMER PRODDER 0194408128</t>
  </si>
  <si>
    <t>BANORTE CUENTA EJE CTA. 0814005992</t>
  </si>
  <si>
    <t>INBURSA CONCENTRADORA CTA. 0300105001-9</t>
  </si>
  <si>
    <t>SANTANDER SERFIN RECAUDADORA CTA. 65-50082981-2</t>
  </si>
  <si>
    <t>HSBC RECAUDADORA CTA. 401066043-9</t>
  </si>
  <si>
    <t>CAJA LIBERTAD SOCIO 11-9516</t>
  </si>
  <si>
    <t>OPERADORA DE FONDOS LLOYD CTA. 050481-1</t>
  </si>
  <si>
    <t>INTERBANCO 420140400299616</t>
  </si>
  <si>
    <t>INTERBANCO 002996160028</t>
  </si>
  <si>
    <t>INTERBANCO 002996160061</t>
  </si>
  <si>
    <t>INTERBANCO 002996160052</t>
  </si>
  <si>
    <t>INTERBANCO RAMO 33 2016 CTA. 0125</t>
  </si>
  <si>
    <t>INTERBANCO APAUR 2016 CTA. 0133</t>
  </si>
  <si>
    <t>INTERCAM PRODI 2016 CTA 0141</t>
  </si>
  <si>
    <t>INTERCAM RURAL 2016 CTA 0150</t>
  </si>
  <si>
    <t>INTERCAM PROGRAMA MAS CTA 02996160168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</si>
</sst>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526</v>
      </c>
      <c r="B8" s="285" t="s">
        <v>526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526</v>
      </c>
      <c r="B8" s="287" t="s">
        <v>526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58" zoomScaleNormal="100" zoomScaleSheetLayoutView="100" workbookViewId="0">
      <selection activeCell="C40" sqref="C4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567</v>
      </c>
      <c r="B8" s="223" t="s">
        <v>568</v>
      </c>
      <c r="C8" s="222">
        <v>3652418.04</v>
      </c>
      <c r="D8" s="222">
        <v>3652418.04</v>
      </c>
      <c r="E8" s="222">
        <v>0</v>
      </c>
      <c r="F8" s="222"/>
    </row>
    <row r="9" spans="1:6" x14ac:dyDescent="0.2">
      <c r="A9" s="223" t="s">
        <v>569</v>
      </c>
      <c r="B9" s="223" t="s">
        <v>570</v>
      </c>
      <c r="C9" s="222">
        <v>212827922.71000001</v>
      </c>
      <c r="D9" s="222">
        <v>212827922.71000001</v>
      </c>
      <c r="E9" s="222">
        <v>0</v>
      </c>
      <c r="F9" s="222"/>
    </row>
    <row r="10" spans="1:6" x14ac:dyDescent="0.2">
      <c r="A10" s="223" t="s">
        <v>571</v>
      </c>
      <c r="B10" s="223" t="s">
        <v>572</v>
      </c>
      <c r="C10" s="222">
        <v>62488909.469999999</v>
      </c>
      <c r="D10" s="222">
        <v>62488909.469999999</v>
      </c>
      <c r="E10" s="222">
        <v>0</v>
      </c>
      <c r="F10" s="222"/>
    </row>
    <row r="11" spans="1:6" x14ac:dyDescent="0.2">
      <c r="A11" s="223" t="s">
        <v>573</v>
      </c>
      <c r="B11" s="223" t="s">
        <v>574</v>
      </c>
      <c r="C11" s="222">
        <v>65615120.880000003</v>
      </c>
      <c r="D11" s="222">
        <v>69104605.049999997</v>
      </c>
      <c r="E11" s="222">
        <v>3489484.17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320</v>
      </c>
      <c r="C16" s="244">
        <f>SUM(C8:C15)</f>
        <v>344584371.10000002</v>
      </c>
      <c r="D16" s="244">
        <f>SUM(D8:D15)</f>
        <v>348073855.27000004</v>
      </c>
      <c r="E16" s="244">
        <f>SUM(E8:E15)</f>
        <v>3489484.17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 x14ac:dyDescent="0.2">
      <c r="A22" s="223" t="s">
        <v>575</v>
      </c>
      <c r="B22" s="264" t="s">
        <v>576</v>
      </c>
      <c r="C22" s="265">
        <v>1717690.9</v>
      </c>
      <c r="D22" s="265">
        <v>1727690.9</v>
      </c>
      <c r="E22" s="265">
        <v>10000</v>
      </c>
      <c r="F22" s="264"/>
    </row>
    <row r="23" spans="1:6" x14ac:dyDescent="0.2">
      <c r="A23" s="223" t="s">
        <v>577</v>
      </c>
      <c r="B23" s="264" t="s">
        <v>578</v>
      </c>
      <c r="C23" s="265">
        <v>82309.03</v>
      </c>
      <c r="D23" s="265">
        <v>82309.03</v>
      </c>
      <c r="E23" s="265">
        <v>0</v>
      </c>
      <c r="F23" s="264"/>
    </row>
    <row r="24" spans="1:6" x14ac:dyDescent="0.2">
      <c r="A24" s="223" t="s">
        <v>579</v>
      </c>
      <c r="B24" s="264" t="s">
        <v>580</v>
      </c>
      <c r="C24" s="265">
        <v>1771033.3</v>
      </c>
      <c r="D24" s="265">
        <v>1821777.17</v>
      </c>
      <c r="E24" s="265">
        <v>50743.87</v>
      </c>
      <c r="F24" s="264"/>
    </row>
    <row r="25" spans="1:6" x14ac:dyDescent="0.2">
      <c r="A25" s="223" t="s">
        <v>581</v>
      </c>
      <c r="B25" s="264" t="s">
        <v>582</v>
      </c>
      <c r="C25" s="265">
        <v>19948.27</v>
      </c>
      <c r="D25" s="265">
        <v>19948.27</v>
      </c>
      <c r="E25" s="265">
        <v>0</v>
      </c>
      <c r="F25" s="264"/>
    </row>
    <row r="26" spans="1:6" x14ac:dyDescent="0.2">
      <c r="A26" s="223" t="s">
        <v>583</v>
      </c>
      <c r="B26" s="264" t="s">
        <v>584</v>
      </c>
      <c r="C26" s="265">
        <v>144155.64000000001</v>
      </c>
      <c r="D26" s="265">
        <v>144155.64000000001</v>
      </c>
      <c r="E26" s="265">
        <v>0</v>
      </c>
      <c r="F26" s="264"/>
    </row>
    <row r="27" spans="1:6" x14ac:dyDescent="0.2">
      <c r="A27" s="223" t="s">
        <v>585</v>
      </c>
      <c r="B27" s="264" t="s">
        <v>586</v>
      </c>
      <c r="C27" s="265">
        <v>45354.400000000001</v>
      </c>
      <c r="D27" s="265">
        <v>74479.399999999994</v>
      </c>
      <c r="E27" s="265">
        <v>29125</v>
      </c>
      <c r="F27" s="264"/>
    </row>
    <row r="28" spans="1:6" x14ac:dyDescent="0.2">
      <c r="A28" s="223" t="s">
        <v>587</v>
      </c>
      <c r="B28" s="264" t="s">
        <v>588</v>
      </c>
      <c r="C28" s="265">
        <v>130548.78</v>
      </c>
      <c r="D28" s="265">
        <v>130548.78</v>
      </c>
      <c r="E28" s="265">
        <v>0</v>
      </c>
      <c r="F28" s="264"/>
    </row>
    <row r="29" spans="1:6" x14ac:dyDescent="0.2">
      <c r="A29" s="223" t="s">
        <v>589</v>
      </c>
      <c r="B29" s="264" t="s">
        <v>590</v>
      </c>
      <c r="C29" s="265">
        <v>311343.11</v>
      </c>
      <c r="D29" s="265">
        <v>311343.11</v>
      </c>
      <c r="E29" s="265">
        <v>0</v>
      </c>
      <c r="F29" s="264"/>
    </row>
    <row r="30" spans="1:6" x14ac:dyDescent="0.2">
      <c r="A30" s="223" t="s">
        <v>591</v>
      </c>
      <c r="B30" s="264" t="s">
        <v>592</v>
      </c>
      <c r="C30" s="265">
        <v>169941</v>
      </c>
      <c r="D30" s="265">
        <v>169941</v>
      </c>
      <c r="E30" s="265">
        <v>0</v>
      </c>
      <c r="F30" s="264"/>
    </row>
    <row r="31" spans="1:6" x14ac:dyDescent="0.2">
      <c r="A31" s="223" t="s">
        <v>593</v>
      </c>
      <c r="B31" s="264" t="s">
        <v>594</v>
      </c>
      <c r="C31" s="265">
        <v>6369773.4199999999</v>
      </c>
      <c r="D31" s="265">
        <v>6369773.4199999999</v>
      </c>
      <c r="E31" s="265">
        <v>0</v>
      </c>
      <c r="F31" s="264"/>
    </row>
    <row r="32" spans="1:6" x14ac:dyDescent="0.2">
      <c r="A32" s="223" t="s">
        <v>595</v>
      </c>
      <c r="B32" s="264" t="s">
        <v>596</v>
      </c>
      <c r="C32" s="265">
        <v>179563.56</v>
      </c>
      <c r="D32" s="265">
        <v>179563.56</v>
      </c>
      <c r="E32" s="265">
        <v>0</v>
      </c>
      <c r="F32" s="264"/>
    </row>
    <row r="33" spans="1:8" x14ac:dyDescent="0.2">
      <c r="A33" s="223" t="s">
        <v>597</v>
      </c>
      <c r="B33" s="264" t="s">
        <v>598</v>
      </c>
      <c r="C33" s="265">
        <v>1909483.14</v>
      </c>
      <c r="D33" s="265">
        <v>1924333.14</v>
      </c>
      <c r="E33" s="265">
        <v>14850</v>
      </c>
      <c r="F33" s="264"/>
    </row>
    <row r="34" spans="1:8" x14ac:dyDescent="0.2">
      <c r="A34" s="223" t="s">
        <v>599</v>
      </c>
      <c r="B34" s="264" t="s">
        <v>600</v>
      </c>
      <c r="C34" s="265">
        <v>11200084.18</v>
      </c>
      <c r="D34" s="265">
        <v>11245185.18</v>
      </c>
      <c r="E34" s="265">
        <v>45101</v>
      </c>
      <c r="F34" s="264"/>
    </row>
    <row r="35" spans="1:8" x14ac:dyDescent="0.2">
      <c r="A35" s="223" t="s">
        <v>601</v>
      </c>
      <c r="B35" s="264" t="s">
        <v>602</v>
      </c>
      <c r="C35" s="265">
        <v>195490.67</v>
      </c>
      <c r="D35" s="265">
        <v>213413.06</v>
      </c>
      <c r="E35" s="265">
        <v>17922.39</v>
      </c>
      <c r="F35" s="264"/>
    </row>
    <row r="36" spans="1:8" x14ac:dyDescent="0.2">
      <c r="A36" s="223" t="s">
        <v>603</v>
      </c>
      <c r="B36" s="264" t="s">
        <v>604</v>
      </c>
      <c r="C36" s="265">
        <v>6315024.3099999996</v>
      </c>
      <c r="D36" s="265">
        <v>6320118.0999999996</v>
      </c>
      <c r="E36" s="265">
        <v>5093.79</v>
      </c>
      <c r="F36" s="264"/>
    </row>
    <row r="37" spans="1:8" x14ac:dyDescent="0.2">
      <c r="A37" s="223" t="s">
        <v>605</v>
      </c>
      <c r="B37" s="264" t="s">
        <v>606</v>
      </c>
      <c r="C37" s="265">
        <v>5031169.04</v>
      </c>
      <c r="D37" s="265">
        <v>5031169.04</v>
      </c>
      <c r="E37" s="265">
        <v>0</v>
      </c>
      <c r="F37" s="264"/>
    </row>
    <row r="38" spans="1:8" x14ac:dyDescent="0.2">
      <c r="A38" s="223" t="s">
        <v>607</v>
      </c>
      <c r="B38" s="264" t="s">
        <v>608</v>
      </c>
      <c r="C38" s="265">
        <v>2800</v>
      </c>
      <c r="D38" s="265">
        <v>2800</v>
      </c>
      <c r="E38" s="265">
        <v>0</v>
      </c>
      <c r="F38" s="264"/>
    </row>
    <row r="39" spans="1:8" x14ac:dyDescent="0.2">
      <c r="A39" s="223"/>
      <c r="B39" s="264"/>
      <c r="C39" s="265"/>
      <c r="D39" s="265"/>
      <c r="E39" s="265"/>
      <c r="F39" s="264"/>
    </row>
    <row r="40" spans="1:8" x14ac:dyDescent="0.2">
      <c r="A40" s="62"/>
      <c r="B40" s="62" t="s">
        <v>318</v>
      </c>
      <c r="C40" s="244">
        <f>SUM(C22:C39)</f>
        <v>35595712.75</v>
      </c>
      <c r="D40" s="244">
        <f>SUM(D22:D39)</f>
        <v>35768548.799999997</v>
      </c>
      <c r="E40" s="244">
        <f>SUM(E22:E39)</f>
        <v>172836.05000000002</v>
      </c>
      <c r="F40" s="244"/>
    </row>
    <row r="41" spans="1:8" s="8" customFormat="1" x14ac:dyDescent="0.2">
      <c r="A41" s="59"/>
      <c r="B41" s="59"/>
      <c r="C41" s="11"/>
      <c r="D41" s="11"/>
      <c r="E41" s="11"/>
      <c r="F41" s="11"/>
    </row>
    <row r="42" spans="1:8" s="8" customFormat="1" x14ac:dyDescent="0.2">
      <c r="A42" s="59"/>
      <c r="B42" s="59"/>
      <c r="C42" s="11"/>
      <c r="D42" s="11"/>
      <c r="E42" s="11"/>
      <c r="F42" s="11"/>
    </row>
    <row r="43" spans="1:8" s="8" customFormat="1" ht="11.25" customHeight="1" x14ac:dyDescent="0.2">
      <c r="A43" s="217" t="s">
        <v>317</v>
      </c>
      <c r="B43" s="217"/>
      <c r="C43" s="294"/>
      <c r="D43" s="294"/>
      <c r="E43" s="294"/>
      <c r="G43" s="270" t="s">
        <v>310</v>
      </c>
    </row>
    <row r="44" spans="1:8" s="8" customFormat="1" x14ac:dyDescent="0.2">
      <c r="A44" s="281"/>
      <c r="B44" s="281"/>
      <c r="C44" s="229"/>
      <c r="D44" s="7"/>
      <c r="E44" s="7"/>
      <c r="F44" s="89"/>
    </row>
    <row r="45" spans="1:8" s="8" customFormat="1" ht="27.95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309</v>
      </c>
      <c r="G45" s="292" t="s">
        <v>308</v>
      </c>
      <c r="H45" s="292" t="s">
        <v>307</v>
      </c>
    </row>
    <row r="46" spans="1:8" s="8" customFormat="1" x14ac:dyDescent="0.2">
      <c r="A46" s="223" t="s">
        <v>609</v>
      </c>
      <c r="B46" s="264" t="s">
        <v>610</v>
      </c>
      <c r="C46" s="222">
        <v>-113624554.8</v>
      </c>
      <c r="D46" s="265">
        <v>-113624554.8</v>
      </c>
      <c r="E46" s="265">
        <v>0</v>
      </c>
      <c r="F46" s="264"/>
      <c r="G46" s="264"/>
      <c r="H46" s="264"/>
    </row>
    <row r="47" spans="1:8" s="8" customFormat="1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s="8" customFormat="1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s="8" customFormat="1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s="8" customFormat="1" x14ac:dyDescent="0.2">
      <c r="A50" s="62"/>
      <c r="B50" s="62" t="s">
        <v>316</v>
      </c>
      <c r="C50" s="244">
        <f>SUM(C46:C49)</f>
        <v>-113624554.8</v>
      </c>
      <c r="D50" s="244">
        <f>SUM(D46:D49)</f>
        <v>-113624554.8</v>
      </c>
      <c r="E50" s="244">
        <f>SUM(E46:E49)</f>
        <v>0</v>
      </c>
      <c r="F50" s="244"/>
      <c r="G50" s="244"/>
      <c r="H50" s="244"/>
    </row>
    <row r="51" spans="1:8" s="8" customFormat="1" x14ac:dyDescent="0.2">
      <c r="A51" s="15"/>
      <c r="B51" s="15"/>
      <c r="C51" s="16"/>
      <c r="D51" s="16"/>
      <c r="E51" s="16"/>
      <c r="F51" s="11"/>
    </row>
    <row r="53" spans="1:8" x14ac:dyDescent="0.2">
      <c r="A53" s="217" t="s">
        <v>315</v>
      </c>
      <c r="B53" s="217"/>
      <c r="C53" s="294"/>
      <c r="D53" s="294"/>
      <c r="E53" s="294"/>
      <c r="G53" s="270" t="s">
        <v>310</v>
      </c>
    </row>
    <row r="54" spans="1:8" x14ac:dyDescent="0.2">
      <c r="A54" s="281"/>
      <c r="B54" s="281"/>
      <c r="C54" s="229"/>
      <c r="H54" s="7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309</v>
      </c>
      <c r="G55" s="292" t="s">
        <v>308</v>
      </c>
      <c r="H55" s="292" t="s">
        <v>307</v>
      </c>
    </row>
    <row r="56" spans="1:8" x14ac:dyDescent="0.2">
      <c r="A56" s="223" t="s">
        <v>611</v>
      </c>
      <c r="B56" s="264" t="s">
        <v>612</v>
      </c>
      <c r="C56" s="222">
        <v>-15699127.51</v>
      </c>
      <c r="D56" s="265">
        <v>-15699127.51</v>
      </c>
      <c r="E56" s="265">
        <v>0</v>
      </c>
      <c r="F56" s="264"/>
      <c r="G56" s="264"/>
      <c r="H56" s="264"/>
    </row>
    <row r="57" spans="1:8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314</v>
      </c>
      <c r="C60" s="244">
        <f>SUM(C56:C59)</f>
        <v>-15699127.51</v>
      </c>
      <c r="D60" s="244">
        <f>SUM(D56:D59)</f>
        <v>-15699127.51</v>
      </c>
      <c r="E60" s="244">
        <f>SUM(E56:E59)</f>
        <v>0</v>
      </c>
      <c r="F60" s="244"/>
      <c r="G60" s="244"/>
      <c r="H60" s="244"/>
    </row>
    <row r="63" spans="1:8" x14ac:dyDescent="0.2">
      <c r="A63" s="217" t="s">
        <v>313</v>
      </c>
      <c r="B63" s="217"/>
      <c r="C63" s="294"/>
      <c r="D63" s="294"/>
      <c r="E63" s="294"/>
      <c r="G63" s="270" t="s">
        <v>310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309</v>
      </c>
      <c r="G65" s="292" t="s">
        <v>308</v>
      </c>
      <c r="H65" s="292" t="s">
        <v>307</v>
      </c>
    </row>
    <row r="66" spans="1:8" x14ac:dyDescent="0.2">
      <c r="A66" s="223" t="s">
        <v>613</v>
      </c>
      <c r="B66" s="264" t="s">
        <v>576</v>
      </c>
      <c r="C66" s="222">
        <v>-71018.960000000006</v>
      </c>
      <c r="D66" s="265">
        <v>-71018.960000000006</v>
      </c>
      <c r="E66" s="265">
        <v>0</v>
      </c>
      <c r="F66" s="264"/>
      <c r="G66" s="264"/>
      <c r="H66" s="264"/>
    </row>
    <row r="67" spans="1:8" x14ac:dyDescent="0.2">
      <c r="A67" s="223" t="s">
        <v>614</v>
      </c>
      <c r="B67" s="264" t="s">
        <v>580</v>
      </c>
      <c r="C67" s="222">
        <v>-312187.03999999998</v>
      </c>
      <c r="D67" s="265">
        <v>-312187.03999999998</v>
      </c>
      <c r="E67" s="265">
        <v>0</v>
      </c>
      <c r="F67" s="264"/>
      <c r="G67" s="264"/>
      <c r="H67" s="264"/>
    </row>
    <row r="68" spans="1:8" x14ac:dyDescent="0.2">
      <c r="A68" s="223" t="s">
        <v>615</v>
      </c>
      <c r="B68" s="264" t="s">
        <v>584</v>
      </c>
      <c r="C68" s="222">
        <v>-3921.39</v>
      </c>
      <c r="D68" s="265">
        <v>-3921.39</v>
      </c>
      <c r="E68" s="265">
        <v>0</v>
      </c>
      <c r="F68" s="264"/>
      <c r="G68" s="264"/>
      <c r="H68" s="264"/>
    </row>
    <row r="69" spans="1:8" x14ac:dyDescent="0.2">
      <c r="A69" s="223" t="s">
        <v>616</v>
      </c>
      <c r="B69" s="264" t="s">
        <v>586</v>
      </c>
      <c r="C69" s="222">
        <v>-4220</v>
      </c>
      <c r="D69" s="265">
        <v>-4220</v>
      </c>
      <c r="E69" s="265">
        <v>0</v>
      </c>
      <c r="F69" s="264"/>
      <c r="G69" s="264"/>
      <c r="H69" s="264"/>
    </row>
    <row r="70" spans="1:8" x14ac:dyDescent="0.2">
      <c r="A70" s="223" t="s">
        <v>617</v>
      </c>
      <c r="B70" s="264" t="s">
        <v>588</v>
      </c>
      <c r="C70" s="222">
        <v>-6181.61</v>
      </c>
      <c r="D70" s="265">
        <v>-6181.61</v>
      </c>
      <c r="E70" s="265">
        <v>0</v>
      </c>
      <c r="F70" s="264"/>
      <c r="G70" s="264"/>
      <c r="H70" s="264"/>
    </row>
    <row r="71" spans="1:8" x14ac:dyDescent="0.2">
      <c r="A71" s="223" t="s">
        <v>618</v>
      </c>
      <c r="B71" s="264" t="s">
        <v>590</v>
      </c>
      <c r="C71" s="222">
        <v>-61833.33</v>
      </c>
      <c r="D71" s="265">
        <v>-61833.33</v>
      </c>
      <c r="E71" s="265">
        <v>0</v>
      </c>
      <c r="F71" s="264"/>
      <c r="G71" s="264"/>
      <c r="H71" s="264"/>
    </row>
    <row r="72" spans="1:8" x14ac:dyDescent="0.2">
      <c r="A72" s="223" t="s">
        <v>619</v>
      </c>
      <c r="B72" s="264" t="s">
        <v>594</v>
      </c>
      <c r="C72" s="222">
        <v>-347406.05</v>
      </c>
      <c r="D72" s="265">
        <v>-347406.05</v>
      </c>
      <c r="E72" s="265">
        <v>0</v>
      </c>
      <c r="F72" s="264"/>
      <c r="G72" s="264"/>
      <c r="H72" s="264"/>
    </row>
    <row r="73" spans="1:8" x14ac:dyDescent="0.2">
      <c r="A73" s="223" t="s">
        <v>620</v>
      </c>
      <c r="B73" s="264" t="s">
        <v>596</v>
      </c>
      <c r="C73" s="222">
        <v>-32112.09</v>
      </c>
      <c r="D73" s="265">
        <v>-32112.09</v>
      </c>
      <c r="E73" s="265">
        <v>0</v>
      </c>
      <c r="F73" s="264"/>
      <c r="G73" s="264"/>
      <c r="H73" s="264"/>
    </row>
    <row r="74" spans="1:8" x14ac:dyDescent="0.2">
      <c r="A74" s="223" t="s">
        <v>621</v>
      </c>
      <c r="B74" s="264" t="s">
        <v>598</v>
      </c>
      <c r="C74" s="222">
        <v>-145287.37</v>
      </c>
      <c r="D74" s="265">
        <v>-145287.37</v>
      </c>
      <c r="E74" s="265">
        <v>0</v>
      </c>
      <c r="F74" s="264"/>
      <c r="G74" s="264"/>
      <c r="H74" s="264"/>
    </row>
    <row r="75" spans="1:8" x14ac:dyDescent="0.2">
      <c r="A75" s="223" t="s">
        <v>622</v>
      </c>
      <c r="B75" s="264" t="s">
        <v>600</v>
      </c>
      <c r="C75" s="222">
        <v>-430698.89</v>
      </c>
      <c r="D75" s="265">
        <v>-430698.89</v>
      </c>
      <c r="E75" s="265">
        <v>0</v>
      </c>
      <c r="F75" s="264"/>
      <c r="G75" s="264"/>
      <c r="H75" s="264"/>
    </row>
    <row r="76" spans="1:8" x14ac:dyDescent="0.2">
      <c r="A76" s="223" t="s">
        <v>623</v>
      </c>
      <c r="B76" s="264" t="s">
        <v>602</v>
      </c>
      <c r="C76" s="222">
        <v>-7869.74</v>
      </c>
      <c r="D76" s="265">
        <v>-7869.74</v>
      </c>
      <c r="E76" s="265">
        <v>0</v>
      </c>
      <c r="F76" s="264"/>
      <c r="G76" s="264"/>
      <c r="H76" s="264"/>
    </row>
    <row r="77" spans="1:8" x14ac:dyDescent="0.2">
      <c r="A77" s="223" t="s">
        <v>624</v>
      </c>
      <c r="B77" s="264" t="s">
        <v>604</v>
      </c>
      <c r="C77" s="222">
        <v>-33385.07</v>
      </c>
      <c r="D77" s="265">
        <v>-33385.07</v>
      </c>
      <c r="E77" s="265">
        <v>0</v>
      </c>
      <c r="F77" s="264"/>
      <c r="G77" s="264"/>
      <c r="H77" s="264"/>
    </row>
    <row r="78" spans="1:8" x14ac:dyDescent="0.2">
      <c r="A78" s="223" t="s">
        <v>625</v>
      </c>
      <c r="B78" s="264" t="s">
        <v>606</v>
      </c>
      <c r="C78" s="222">
        <v>-289986.5</v>
      </c>
      <c r="D78" s="265">
        <v>-289986.5</v>
      </c>
      <c r="E78" s="265">
        <v>0</v>
      </c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62"/>
      <c r="B80" s="62" t="s">
        <v>312</v>
      </c>
      <c r="C80" s="244">
        <f>SUM(C66:C79)</f>
        <v>-1746108.04</v>
      </c>
      <c r="D80" s="244">
        <f>SUM(D66:D79)</f>
        <v>-1746108.04</v>
      </c>
      <c r="E80" s="244">
        <f>SUM(E66:E79)</f>
        <v>0</v>
      </c>
      <c r="F80" s="244"/>
      <c r="G80" s="244"/>
      <c r="H80" s="244"/>
    </row>
    <row r="83" spans="1:8" x14ac:dyDescent="0.2">
      <c r="A83" s="217" t="s">
        <v>311</v>
      </c>
      <c r="B83" s="217"/>
      <c r="C83" s="294"/>
      <c r="D83" s="294"/>
      <c r="E83" s="294"/>
      <c r="G83" s="270" t="s">
        <v>310</v>
      </c>
    </row>
    <row r="84" spans="1:8" x14ac:dyDescent="0.2">
      <c r="A84" s="281"/>
      <c r="B84" s="281"/>
      <c r="C84" s="229"/>
    </row>
    <row r="85" spans="1:8" ht="27.95" customHeight="1" x14ac:dyDescent="0.2">
      <c r="A85" s="228" t="s">
        <v>45</v>
      </c>
      <c r="B85" s="227" t="s">
        <v>46</v>
      </c>
      <c r="C85" s="293" t="s">
        <v>47</v>
      </c>
      <c r="D85" s="293" t="s">
        <v>48</v>
      </c>
      <c r="E85" s="293" t="s">
        <v>49</v>
      </c>
      <c r="F85" s="292" t="s">
        <v>309</v>
      </c>
      <c r="G85" s="292" t="s">
        <v>308</v>
      </c>
      <c r="H85" s="292" t="s">
        <v>307</v>
      </c>
    </row>
    <row r="86" spans="1:8" x14ac:dyDescent="0.2">
      <c r="A86" s="223" t="s">
        <v>526</v>
      </c>
      <c r="B86" s="264" t="s">
        <v>526</v>
      </c>
      <c r="C86" s="222"/>
      <c r="D86" s="265"/>
      <c r="E86" s="265"/>
      <c r="F86" s="264"/>
      <c r="G86" s="264"/>
      <c r="H86" s="264"/>
    </row>
    <row r="87" spans="1:8" x14ac:dyDescent="0.2">
      <c r="A87" s="223"/>
      <c r="B87" s="264"/>
      <c r="C87" s="222"/>
      <c r="D87" s="265"/>
      <c r="E87" s="265"/>
      <c r="F87" s="264"/>
      <c r="G87" s="264"/>
      <c r="H87" s="264"/>
    </row>
    <row r="88" spans="1:8" x14ac:dyDescent="0.2">
      <c r="A88" s="223"/>
      <c r="B88" s="264"/>
      <c r="C88" s="222"/>
      <c r="D88" s="265"/>
      <c r="E88" s="265"/>
      <c r="F88" s="264"/>
      <c r="G88" s="264"/>
      <c r="H88" s="264"/>
    </row>
    <row r="89" spans="1:8" x14ac:dyDescent="0.2">
      <c r="A89" s="223"/>
      <c r="B89" s="264"/>
      <c r="C89" s="222"/>
      <c r="D89" s="265"/>
      <c r="E89" s="265"/>
      <c r="F89" s="264"/>
      <c r="G89" s="264"/>
      <c r="H89" s="264"/>
    </row>
    <row r="90" spans="1:8" x14ac:dyDescent="0.2">
      <c r="A90" s="62"/>
      <c r="B90" s="62" t="s">
        <v>306</v>
      </c>
      <c r="C90" s="244">
        <f>SUM(C86:C89)</f>
        <v>0</v>
      </c>
      <c r="D90" s="244">
        <f>SUM(D86:D89)</f>
        <v>0</v>
      </c>
      <c r="E90" s="244">
        <f>SUM(E86:E89)</f>
        <v>0</v>
      </c>
      <c r="F90" s="244"/>
      <c r="G90" s="244"/>
      <c r="H90" s="244"/>
    </row>
  </sheetData>
  <dataValidations count="8">
    <dataValidation allowBlank="1" showInputMessage="1" showErrorMessage="1" prompt="Importe final del periodo que corresponde la información financiera trimestral que se presenta." sqref="D7 D21 D45 D55 D65 D85"/>
    <dataValidation allowBlank="1" showInputMessage="1" showErrorMessage="1" prompt="Saldo al 31 de diciembre del año anterior del ejercio que se presenta." sqref="C7 C21 C45 C55 C65 C85"/>
    <dataValidation allowBlank="1" showInputMessage="1" showErrorMessage="1" prompt="Corresponde al número de la cuenta de acuerdo al Plan de Cuentas emitido por el CONAC (DOF 23/12/2015)." sqref="A7 A21 A45 A55 A65 A85"/>
    <dataValidation allowBlank="1" showInputMessage="1" showErrorMessage="1" prompt="Indicar la tasa de aplicación." sqref="H45 H55 H65 H85"/>
    <dataValidation allowBlank="1" showInputMessage="1" showErrorMessage="1" prompt="Indicar el método de depreciación." sqref="G45 G55 G65 G85"/>
    <dataValidation allowBlank="1" showInputMessage="1" showErrorMessage="1" prompt="Corresponde al nombre o descripción de la cuenta de acuerdo al Plan de Cuentas emitido por el CONAC." sqref="B7 B21 B45 B55 B65 B85"/>
    <dataValidation allowBlank="1" showInputMessage="1" showErrorMessage="1" prompt="Diferencia entre el saldo final y el inicial presentados." sqref="E7 E21 E45 E55 E65 E85"/>
    <dataValidation allowBlank="1" showInputMessage="1" showErrorMessage="1" prompt="Criterio para la aplicación de depreciación: anual, mensual, trimestral, etc." sqref="F7 F21 F85 F55 F65 F4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626</v>
      </c>
      <c r="C8" s="222">
        <v>540456.94999999995</v>
      </c>
      <c r="D8" s="304">
        <v>540456.94999999995</v>
      </c>
      <c r="E8" s="304">
        <v>0</v>
      </c>
      <c r="F8" s="303"/>
    </row>
    <row r="9" spans="1:6" x14ac:dyDescent="0.2">
      <c r="A9" s="285">
        <v>125415971</v>
      </c>
      <c r="B9" s="285" t="s">
        <v>627</v>
      </c>
      <c r="C9" s="222">
        <v>163801.07</v>
      </c>
      <c r="D9" s="304">
        <v>163801.07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704258.02</v>
      </c>
      <c r="D13" s="244">
        <f>SUM(D8:D12)</f>
        <v>704258.02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628</v>
      </c>
      <c r="B19" s="285" t="s">
        <v>629</v>
      </c>
      <c r="C19" s="222">
        <v>-40478.49</v>
      </c>
      <c r="D19" s="222">
        <v>-40478.49</v>
      </c>
      <c r="E19" s="222">
        <v>0</v>
      </c>
      <c r="F19" s="303"/>
    </row>
    <row r="20" spans="1:6" ht="11.25" customHeight="1" x14ac:dyDescent="0.2">
      <c r="A20" s="223" t="s">
        <v>630</v>
      </c>
      <c r="B20" s="285" t="s">
        <v>631</v>
      </c>
      <c r="C20" s="222">
        <v>-46546.74</v>
      </c>
      <c r="D20" s="222">
        <v>-46546.74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-87025.23</v>
      </c>
      <c r="D22" s="244">
        <f>SUM(D19:D21)</f>
        <v>-87025.23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632</v>
      </c>
      <c r="C28" s="222">
        <v>3612934.31</v>
      </c>
      <c r="D28" s="304">
        <v>4176451.55</v>
      </c>
      <c r="E28" s="304">
        <v>563517.24</v>
      </c>
      <c r="F28" s="303"/>
    </row>
    <row r="29" spans="1:6" x14ac:dyDescent="0.2">
      <c r="A29" s="285">
        <v>127900001</v>
      </c>
      <c r="B29" s="285" t="s">
        <v>633</v>
      </c>
      <c r="C29" s="222">
        <v>3570813.97</v>
      </c>
      <c r="D29" s="304">
        <v>3570813.97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7183748.2800000003</v>
      </c>
      <c r="D34" s="301">
        <f>SUM(D28:D33)</f>
        <v>7747265.5199999996</v>
      </c>
      <c r="E34" s="301">
        <f>SUM(E28:E33)</f>
        <v>563517.24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526</v>
      </c>
      <c r="B6" s="18" t="s">
        <v>526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6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10431314.060000001</v>
      </c>
      <c r="D8" s="247"/>
      <c r="E8" s="222"/>
    </row>
    <row r="9" spans="1:6" ht="11.25" customHeight="1" x14ac:dyDescent="0.2">
      <c r="A9" s="223" t="s">
        <v>521</v>
      </c>
      <c r="B9" s="223" t="s">
        <v>522</v>
      </c>
      <c r="C9" s="222">
        <v>12086955.49</v>
      </c>
      <c r="D9" s="247"/>
      <c r="E9" s="222"/>
    </row>
    <row r="10" spans="1:6" ht="11.25" customHeight="1" x14ac:dyDescent="0.2">
      <c r="A10" s="223" t="s">
        <v>523</v>
      </c>
      <c r="B10" s="223" t="s">
        <v>524</v>
      </c>
      <c r="C10" s="222">
        <v>1217729.28</v>
      </c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23735998.830000002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526</v>
      </c>
      <c r="B27" s="237" t="s">
        <v>526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526</v>
      </c>
      <c r="B58" s="237" t="s">
        <v>526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526</v>
      </c>
      <c r="B71" s="223" t="s">
        <v>526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526</v>
      </c>
      <c r="B8" s="287" t="s">
        <v>526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526</v>
      </c>
      <c r="B17" s="287" t="s">
        <v>526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0" zoomScaleNormal="100" zoomScaleSheetLayoutView="100" workbookViewId="0">
      <selection activeCell="D32" sqref="D3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634</v>
      </c>
      <c r="B8" s="223" t="s">
        <v>635</v>
      </c>
      <c r="C8" s="222">
        <v>-3532.08</v>
      </c>
      <c r="D8" s="222">
        <v>-3532.08</v>
      </c>
      <c r="E8" s="222"/>
      <c r="F8" s="222"/>
      <c r="G8" s="222"/>
      <c r="H8" s="324"/>
    </row>
    <row r="9" spans="1:8" x14ac:dyDescent="0.2">
      <c r="A9" s="223" t="s">
        <v>636</v>
      </c>
      <c r="B9" s="223" t="s">
        <v>637</v>
      </c>
      <c r="C9" s="222">
        <v>-0.15</v>
      </c>
      <c r="D9" s="222">
        <v>-0.15</v>
      </c>
      <c r="E9" s="222"/>
      <c r="F9" s="222"/>
      <c r="G9" s="222"/>
      <c r="H9" s="324"/>
    </row>
    <row r="10" spans="1:8" x14ac:dyDescent="0.2">
      <c r="A10" s="223" t="s">
        <v>638</v>
      </c>
      <c r="B10" s="223" t="s">
        <v>639</v>
      </c>
      <c r="C10" s="222">
        <v>-19181</v>
      </c>
      <c r="D10" s="222">
        <v>-19181</v>
      </c>
      <c r="E10" s="222"/>
      <c r="F10" s="222"/>
      <c r="G10" s="222"/>
      <c r="H10" s="324"/>
    </row>
    <row r="11" spans="1:8" x14ac:dyDescent="0.2">
      <c r="A11" s="223" t="s">
        <v>640</v>
      </c>
      <c r="B11" s="223" t="s">
        <v>641</v>
      </c>
      <c r="C11" s="222">
        <v>-0.88</v>
      </c>
      <c r="D11" s="222">
        <v>-0.88</v>
      </c>
      <c r="E11" s="222"/>
      <c r="F11" s="222"/>
      <c r="G11" s="222"/>
      <c r="H11" s="324"/>
    </row>
    <row r="12" spans="1:8" x14ac:dyDescent="0.2">
      <c r="A12" s="223" t="s">
        <v>642</v>
      </c>
      <c r="B12" s="223" t="s">
        <v>643</v>
      </c>
      <c r="C12" s="222">
        <v>-395156.24</v>
      </c>
      <c r="D12" s="222">
        <v>-395156.24</v>
      </c>
      <c r="E12" s="222"/>
      <c r="F12" s="222"/>
      <c r="G12" s="222"/>
      <c r="H12" s="324"/>
    </row>
    <row r="13" spans="1:8" x14ac:dyDescent="0.2">
      <c r="A13" s="223" t="s">
        <v>644</v>
      </c>
      <c r="B13" s="223" t="s">
        <v>645</v>
      </c>
      <c r="C13" s="222">
        <v>-90967.4</v>
      </c>
      <c r="D13" s="222">
        <v>-90967.4</v>
      </c>
      <c r="E13" s="222"/>
      <c r="F13" s="222"/>
      <c r="G13" s="222"/>
      <c r="H13" s="324"/>
    </row>
    <row r="14" spans="1:8" x14ac:dyDescent="0.2">
      <c r="A14" s="223" t="s">
        <v>646</v>
      </c>
      <c r="B14" s="223" t="s">
        <v>647</v>
      </c>
      <c r="C14" s="222">
        <v>-686.09</v>
      </c>
      <c r="D14" s="222">
        <v>-686.09</v>
      </c>
      <c r="E14" s="222"/>
      <c r="F14" s="222"/>
      <c r="G14" s="222"/>
      <c r="H14" s="324"/>
    </row>
    <row r="15" spans="1:8" x14ac:dyDescent="0.2">
      <c r="A15" s="223" t="s">
        <v>648</v>
      </c>
      <c r="B15" s="223" t="s">
        <v>649</v>
      </c>
      <c r="C15" s="222">
        <v>-602113.62</v>
      </c>
      <c r="D15" s="222">
        <v>-602113.62</v>
      </c>
      <c r="E15" s="222"/>
      <c r="F15" s="222"/>
      <c r="G15" s="222"/>
      <c r="H15" s="324"/>
    </row>
    <row r="16" spans="1:8" x14ac:dyDescent="0.2">
      <c r="A16" s="223" t="s">
        <v>650</v>
      </c>
      <c r="B16" s="223" t="s">
        <v>651</v>
      </c>
      <c r="C16" s="222">
        <v>-602113.62</v>
      </c>
      <c r="D16" s="222">
        <v>-602113.62</v>
      </c>
      <c r="E16" s="222"/>
      <c r="F16" s="222"/>
      <c r="G16" s="222"/>
      <c r="H16" s="324"/>
    </row>
    <row r="17" spans="1:8" x14ac:dyDescent="0.2">
      <c r="A17" s="223" t="s">
        <v>652</v>
      </c>
      <c r="B17" s="223" t="s">
        <v>653</v>
      </c>
      <c r="C17" s="222">
        <v>150000</v>
      </c>
      <c r="D17" s="222">
        <v>150000</v>
      </c>
      <c r="E17" s="222"/>
      <c r="F17" s="222"/>
      <c r="G17" s="222"/>
      <c r="H17" s="324"/>
    </row>
    <row r="18" spans="1:8" x14ac:dyDescent="0.2">
      <c r="A18" s="223" t="s">
        <v>654</v>
      </c>
      <c r="B18" s="223" t="s">
        <v>655</v>
      </c>
      <c r="C18" s="222">
        <v>-0.04</v>
      </c>
      <c r="D18" s="222">
        <v>-0.04</v>
      </c>
      <c r="E18" s="222"/>
      <c r="F18" s="222"/>
      <c r="G18" s="222"/>
      <c r="H18" s="324"/>
    </row>
    <row r="19" spans="1:8" x14ac:dyDescent="0.2">
      <c r="A19" s="223" t="s">
        <v>656</v>
      </c>
      <c r="B19" s="223" t="s">
        <v>657</v>
      </c>
      <c r="C19" s="222">
        <v>-309682.33</v>
      </c>
      <c r="D19" s="222">
        <v>-309682.33</v>
      </c>
      <c r="E19" s="222"/>
      <c r="F19" s="222"/>
      <c r="G19" s="222"/>
      <c r="H19" s="324"/>
    </row>
    <row r="20" spans="1:8" x14ac:dyDescent="0.2">
      <c r="A20" s="223" t="s">
        <v>658</v>
      </c>
      <c r="B20" s="223" t="s">
        <v>659</v>
      </c>
      <c r="C20" s="222">
        <v>-45044.93</v>
      </c>
      <c r="D20" s="222">
        <v>-45044.93</v>
      </c>
      <c r="E20" s="222"/>
      <c r="F20" s="222"/>
      <c r="G20" s="222"/>
      <c r="H20" s="324"/>
    </row>
    <row r="21" spans="1:8" x14ac:dyDescent="0.2">
      <c r="A21" s="223" t="s">
        <v>660</v>
      </c>
      <c r="B21" s="223" t="s">
        <v>661</v>
      </c>
      <c r="C21" s="222">
        <v>-71827.91</v>
      </c>
      <c r="D21" s="222">
        <v>-71827.91</v>
      </c>
      <c r="E21" s="222"/>
      <c r="F21" s="222"/>
      <c r="G21" s="222"/>
      <c r="H21" s="324"/>
    </row>
    <row r="22" spans="1:8" x14ac:dyDescent="0.2">
      <c r="A22" s="223" t="s">
        <v>662</v>
      </c>
      <c r="B22" s="223" t="s">
        <v>663</v>
      </c>
      <c r="C22" s="222">
        <v>-2381.83</v>
      </c>
      <c r="D22" s="222">
        <v>-2381.83</v>
      </c>
      <c r="E22" s="222"/>
      <c r="F22" s="222"/>
      <c r="G22" s="222"/>
      <c r="H22" s="324"/>
    </row>
    <row r="23" spans="1:8" x14ac:dyDescent="0.2">
      <c r="A23" s="223" t="s">
        <v>664</v>
      </c>
      <c r="B23" s="223" t="s">
        <v>665</v>
      </c>
      <c r="C23" s="222">
        <v>-969.46</v>
      </c>
      <c r="D23" s="222">
        <v>-969.46</v>
      </c>
      <c r="E23" s="222"/>
      <c r="F23" s="222"/>
      <c r="G23" s="222"/>
      <c r="H23" s="324"/>
    </row>
    <row r="24" spans="1:8" x14ac:dyDescent="0.2">
      <c r="A24" s="223" t="s">
        <v>666</v>
      </c>
      <c r="B24" s="223" t="s">
        <v>667</v>
      </c>
      <c r="C24" s="222">
        <v>-2876.57</v>
      </c>
      <c r="D24" s="222">
        <v>-2876.57</v>
      </c>
      <c r="E24" s="222"/>
      <c r="F24" s="222"/>
      <c r="G24" s="222"/>
      <c r="H24" s="324"/>
    </row>
    <row r="25" spans="1:8" x14ac:dyDescent="0.2">
      <c r="A25" s="223" t="s">
        <v>668</v>
      </c>
      <c r="B25" s="223" t="s">
        <v>669</v>
      </c>
      <c r="C25" s="222">
        <v>-3580.92</v>
      </c>
      <c r="D25" s="222">
        <v>-3580.92</v>
      </c>
      <c r="E25" s="222"/>
      <c r="F25" s="222"/>
      <c r="G25" s="222"/>
      <c r="H25" s="324"/>
    </row>
    <row r="26" spans="1:8" x14ac:dyDescent="0.2">
      <c r="A26" s="223" t="s">
        <v>670</v>
      </c>
      <c r="B26" s="223" t="s">
        <v>671</v>
      </c>
      <c r="C26" s="222">
        <v>-5430.5</v>
      </c>
      <c r="D26" s="222">
        <v>-5430.5</v>
      </c>
      <c r="E26" s="222"/>
      <c r="F26" s="222"/>
      <c r="G26" s="222"/>
      <c r="H26" s="324"/>
    </row>
    <row r="27" spans="1:8" x14ac:dyDescent="0.2">
      <c r="A27" s="223" t="s">
        <v>672</v>
      </c>
      <c r="B27" s="223" t="s">
        <v>673</v>
      </c>
      <c r="C27" s="222">
        <v>-5424</v>
      </c>
      <c r="D27" s="222">
        <v>-5424</v>
      </c>
      <c r="E27" s="222"/>
      <c r="F27" s="222"/>
      <c r="G27" s="222"/>
      <c r="H27" s="324"/>
    </row>
    <row r="28" spans="1:8" x14ac:dyDescent="0.2">
      <c r="A28" s="223" t="s">
        <v>674</v>
      </c>
      <c r="B28" s="223" t="s">
        <v>675</v>
      </c>
      <c r="C28" s="222">
        <v>-64147.37</v>
      </c>
      <c r="D28" s="222">
        <v>-64147.37</v>
      </c>
      <c r="E28" s="222"/>
      <c r="F28" s="222"/>
      <c r="G28" s="222"/>
      <c r="H28" s="324"/>
    </row>
    <row r="29" spans="1:8" x14ac:dyDescent="0.2">
      <c r="A29" s="223" t="s">
        <v>676</v>
      </c>
      <c r="B29" s="223" t="s">
        <v>677</v>
      </c>
      <c r="C29" s="222">
        <v>-1010705.03</v>
      </c>
      <c r="D29" s="222">
        <v>-1010705.03</v>
      </c>
      <c r="E29" s="222"/>
      <c r="F29" s="222"/>
      <c r="G29" s="222"/>
      <c r="H29" s="324"/>
    </row>
    <row r="30" spans="1:8" x14ac:dyDescent="0.2">
      <c r="A30" s="223" t="s">
        <v>678</v>
      </c>
      <c r="B30" s="223" t="s">
        <v>679</v>
      </c>
      <c r="C30" s="222">
        <v>-141</v>
      </c>
      <c r="D30" s="222">
        <v>-141</v>
      </c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323"/>
      <c r="B32" s="323" t="s">
        <v>338</v>
      </c>
      <c r="C32" s="322">
        <f>SUM(C8:C31)</f>
        <v>-3085962.97</v>
      </c>
      <c r="D32" s="322">
        <f>SUM(D8:D31)</f>
        <v>-3085962.97</v>
      </c>
      <c r="E32" s="322">
        <f>SUM(E8:E31)</f>
        <v>0</v>
      </c>
      <c r="F32" s="322">
        <f>SUM(F8:F31)</f>
        <v>0</v>
      </c>
      <c r="G32" s="322">
        <f>SUM(G8:G31)</f>
        <v>0</v>
      </c>
      <c r="H32" s="322"/>
    </row>
    <row r="35" spans="1:8" x14ac:dyDescent="0.2">
      <c r="A35" s="217" t="s">
        <v>337</v>
      </c>
      <c r="B35" s="190"/>
      <c r="C35" s="23"/>
      <c r="D35" s="23"/>
      <c r="E35" s="23"/>
      <c r="F35" s="23"/>
      <c r="G35" s="23"/>
      <c r="H35" s="325" t="s">
        <v>336</v>
      </c>
    </row>
    <row r="36" spans="1:8" x14ac:dyDescent="0.2">
      <c r="A36" s="288"/>
    </row>
    <row r="37" spans="1:8" ht="15" customHeight="1" x14ac:dyDescent="0.2">
      <c r="A37" s="228" t="s">
        <v>45</v>
      </c>
      <c r="B37" s="227" t="s">
        <v>46</v>
      </c>
      <c r="C37" s="225" t="s">
        <v>244</v>
      </c>
      <c r="D37" s="267" t="s">
        <v>267</v>
      </c>
      <c r="E37" s="267" t="s">
        <v>266</v>
      </c>
      <c r="F37" s="267" t="s">
        <v>265</v>
      </c>
      <c r="G37" s="266" t="s">
        <v>264</v>
      </c>
      <c r="H37" s="227" t="s">
        <v>263</v>
      </c>
    </row>
    <row r="38" spans="1:8" x14ac:dyDescent="0.2">
      <c r="A38" s="223" t="s">
        <v>525</v>
      </c>
      <c r="B38" s="223" t="s">
        <v>525</v>
      </c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323"/>
      <c r="B52" s="323" t="s">
        <v>335</v>
      </c>
      <c r="C52" s="322">
        <f>SUM(C38:C51)</f>
        <v>0</v>
      </c>
      <c r="D52" s="322">
        <f>SUM(D38:D51)</f>
        <v>0</v>
      </c>
      <c r="E52" s="322">
        <f>SUM(E38:E51)</f>
        <v>0</v>
      </c>
      <c r="F52" s="322">
        <f>SUM(F38:F51)</f>
        <v>0</v>
      </c>
      <c r="G52" s="322">
        <f>SUM(G38:G51)</f>
        <v>0</v>
      </c>
      <c r="H52" s="322"/>
    </row>
  </sheetData>
  <dataValidations count="8">
    <dataValidation allowBlank="1" showInputMessage="1" showErrorMessage="1" prompt="Saldo final de la Información Financiera Trimestral que se presenta (trimestral: 1er, 2do, 3ro. o 4to.)." sqref="C7 C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nformar sobre la factibilidad de pago." sqref="H7 H37"/>
    <dataValidation allowBlank="1" showInputMessage="1" showErrorMessage="1" prompt="Importe de la cuentas por cobrar con vencimiento mayor a 365 días." sqref="G7 G37"/>
    <dataValidation allowBlank="1" showInputMessage="1" showErrorMessage="1" prompt="Importe de la cuentas por cobrar con fecha de vencimiento de 181 a 365 días." sqref="F7 F37"/>
    <dataValidation allowBlank="1" showInputMessage="1" showErrorMessage="1" prompt="Importe de la cuentas por cobrar con fecha de vencimiento de 91 a 180 días." sqref="E7 E37"/>
    <dataValidation allowBlank="1" showInputMessage="1" showErrorMessage="1" prompt="Importe de la cuentas por cobrar con fecha de vencimiento de 1 a 90 días." sqref="D7 D37"/>
    <dataValidation allowBlank="1" showInputMessage="1" showErrorMessage="1" prompt="Corresponde al nombre o descripción de la cuenta de acuerdo al Plan de Cuentas emitido por el CONAC." sqref="B7 B3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526</v>
      </c>
      <c r="B8" s="223" t="s">
        <v>526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526</v>
      </c>
      <c r="B16" s="330" t="s">
        <v>526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526</v>
      </c>
      <c r="B8" s="330" t="s">
        <v>526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526</v>
      </c>
      <c r="B16" s="276" t="s">
        <v>526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526</v>
      </c>
      <c r="B24" s="330" t="s">
        <v>526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4" zoomScaleNormal="100" zoomScaleSheetLayoutView="100" workbookViewId="0">
      <selection activeCell="C46" activeCellId="1" sqref="C90 C46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680</v>
      </c>
      <c r="B8" s="238" t="s">
        <v>681</v>
      </c>
      <c r="C8" s="236">
        <v>-9860597.1600000001</v>
      </c>
      <c r="D8" s="222"/>
    </row>
    <row r="9" spans="1:4" x14ac:dyDescent="0.2">
      <c r="A9" s="238" t="s">
        <v>682</v>
      </c>
      <c r="B9" s="238" t="s">
        <v>683</v>
      </c>
      <c r="C9" s="236">
        <v>-4027985.98</v>
      </c>
      <c r="D9" s="222"/>
    </row>
    <row r="10" spans="1:4" x14ac:dyDescent="0.2">
      <c r="A10" s="238" t="s">
        <v>684</v>
      </c>
      <c r="B10" s="238" t="s">
        <v>685</v>
      </c>
      <c r="C10" s="236">
        <v>-4435849.53</v>
      </c>
      <c r="D10" s="222"/>
    </row>
    <row r="11" spans="1:4" x14ac:dyDescent="0.2">
      <c r="A11" s="238" t="s">
        <v>686</v>
      </c>
      <c r="B11" s="238" t="s">
        <v>687</v>
      </c>
      <c r="C11" s="236">
        <v>-1412617.55</v>
      </c>
      <c r="D11" s="222"/>
    </row>
    <row r="12" spans="1:4" x14ac:dyDescent="0.2">
      <c r="A12" s="238" t="s">
        <v>688</v>
      </c>
      <c r="B12" s="238" t="s">
        <v>689</v>
      </c>
      <c r="C12" s="236">
        <v>-1173294.92</v>
      </c>
      <c r="D12" s="222"/>
    </row>
    <row r="13" spans="1:4" x14ac:dyDescent="0.2">
      <c r="A13" s="238" t="s">
        <v>690</v>
      </c>
      <c r="B13" s="238" t="s">
        <v>691</v>
      </c>
      <c r="C13" s="236">
        <v>-483953.89</v>
      </c>
      <c r="D13" s="222"/>
    </row>
    <row r="14" spans="1:4" x14ac:dyDescent="0.2">
      <c r="A14" s="238" t="s">
        <v>692</v>
      </c>
      <c r="B14" s="238" t="s">
        <v>693</v>
      </c>
      <c r="C14" s="236">
        <v>-555796.93999999994</v>
      </c>
      <c r="D14" s="222"/>
    </row>
    <row r="15" spans="1:4" x14ac:dyDescent="0.2">
      <c r="A15" s="238" t="s">
        <v>694</v>
      </c>
      <c r="B15" s="238" t="s">
        <v>695</v>
      </c>
      <c r="C15" s="236">
        <v>-182513.89</v>
      </c>
      <c r="D15" s="222"/>
    </row>
    <row r="16" spans="1:4" x14ac:dyDescent="0.2">
      <c r="A16" s="238" t="s">
        <v>696</v>
      </c>
      <c r="B16" s="238" t="s">
        <v>697</v>
      </c>
      <c r="C16" s="236">
        <v>-1452316.71</v>
      </c>
      <c r="D16" s="222"/>
    </row>
    <row r="17" spans="1:4" x14ac:dyDescent="0.2">
      <c r="A17" s="238" t="s">
        <v>698</v>
      </c>
      <c r="B17" s="238" t="s">
        <v>699</v>
      </c>
      <c r="C17" s="236">
        <v>-626156.88</v>
      </c>
      <c r="D17" s="222"/>
    </row>
    <row r="18" spans="1:4" x14ac:dyDescent="0.2">
      <c r="A18" s="238" t="s">
        <v>700</v>
      </c>
      <c r="B18" s="238" t="s">
        <v>701</v>
      </c>
      <c r="C18" s="236">
        <v>-692638.83</v>
      </c>
      <c r="D18" s="222"/>
    </row>
    <row r="19" spans="1:4" x14ac:dyDescent="0.2">
      <c r="A19" s="238" t="s">
        <v>702</v>
      </c>
      <c r="B19" s="238" t="s">
        <v>703</v>
      </c>
      <c r="C19" s="236">
        <v>-218736.48</v>
      </c>
      <c r="D19" s="222"/>
    </row>
    <row r="20" spans="1:4" x14ac:dyDescent="0.2">
      <c r="A20" s="238" t="s">
        <v>704</v>
      </c>
      <c r="B20" s="238" t="s">
        <v>705</v>
      </c>
      <c r="C20" s="236">
        <v>-5518.72</v>
      </c>
      <c r="D20" s="222"/>
    </row>
    <row r="21" spans="1:4" x14ac:dyDescent="0.2">
      <c r="A21" s="238" t="s">
        <v>706</v>
      </c>
      <c r="B21" s="238" t="s">
        <v>707</v>
      </c>
      <c r="C21" s="236">
        <v>-67902.3</v>
      </c>
      <c r="D21" s="222"/>
    </row>
    <row r="22" spans="1:4" x14ac:dyDescent="0.2">
      <c r="A22" s="238" t="s">
        <v>708</v>
      </c>
      <c r="B22" s="238" t="s">
        <v>709</v>
      </c>
      <c r="C22" s="236">
        <v>-44595.9</v>
      </c>
      <c r="D22" s="222"/>
    </row>
    <row r="23" spans="1:4" x14ac:dyDescent="0.2">
      <c r="A23" s="238" t="s">
        <v>710</v>
      </c>
      <c r="B23" s="238" t="s">
        <v>711</v>
      </c>
      <c r="C23" s="236">
        <v>-171126.68</v>
      </c>
      <c r="D23" s="222"/>
    </row>
    <row r="24" spans="1:4" x14ac:dyDescent="0.2">
      <c r="A24" s="238" t="s">
        <v>712</v>
      </c>
      <c r="B24" s="238" t="s">
        <v>713</v>
      </c>
      <c r="C24" s="236">
        <v>-238521.91</v>
      </c>
      <c r="D24" s="222"/>
    </row>
    <row r="25" spans="1:4" x14ac:dyDescent="0.2">
      <c r="A25" s="238" t="s">
        <v>714</v>
      </c>
      <c r="B25" s="238" t="s">
        <v>715</v>
      </c>
      <c r="C25" s="236">
        <v>-488.92</v>
      </c>
      <c r="D25" s="222"/>
    </row>
    <row r="26" spans="1:4" x14ac:dyDescent="0.2">
      <c r="A26" s="238" t="s">
        <v>716</v>
      </c>
      <c r="B26" s="238" t="s">
        <v>717</v>
      </c>
      <c r="C26" s="236">
        <v>-619.20000000000005</v>
      </c>
      <c r="D26" s="222"/>
    </row>
    <row r="27" spans="1:4" x14ac:dyDescent="0.2">
      <c r="A27" s="238" t="s">
        <v>718</v>
      </c>
      <c r="B27" s="238" t="s">
        <v>719</v>
      </c>
      <c r="C27" s="236">
        <v>-6364.8</v>
      </c>
      <c r="D27" s="222"/>
    </row>
    <row r="28" spans="1:4" x14ac:dyDescent="0.2">
      <c r="A28" s="238" t="s">
        <v>720</v>
      </c>
      <c r="B28" s="238" t="s">
        <v>721</v>
      </c>
      <c r="C28" s="236">
        <v>-378.94</v>
      </c>
      <c r="D28" s="222"/>
    </row>
    <row r="29" spans="1:4" x14ac:dyDescent="0.2">
      <c r="A29" s="238" t="s">
        <v>722</v>
      </c>
      <c r="B29" s="238" t="s">
        <v>723</v>
      </c>
      <c r="C29" s="236">
        <v>-5254.36</v>
      </c>
      <c r="D29" s="222"/>
    </row>
    <row r="30" spans="1:4" x14ac:dyDescent="0.2">
      <c r="A30" s="238" t="s">
        <v>724</v>
      </c>
      <c r="B30" s="238" t="s">
        <v>725</v>
      </c>
      <c r="C30" s="236">
        <v>-48024.9</v>
      </c>
      <c r="D30" s="222"/>
    </row>
    <row r="31" spans="1:4" x14ac:dyDescent="0.2">
      <c r="A31" s="238" t="s">
        <v>726</v>
      </c>
      <c r="B31" s="238" t="s">
        <v>727</v>
      </c>
      <c r="C31" s="236">
        <v>-48359.07</v>
      </c>
      <c r="D31" s="222"/>
    </row>
    <row r="32" spans="1:4" x14ac:dyDescent="0.2">
      <c r="A32" s="238" t="s">
        <v>728</v>
      </c>
      <c r="B32" s="238" t="s">
        <v>729</v>
      </c>
      <c r="C32" s="236">
        <v>-5575.79</v>
      </c>
      <c r="D32" s="222"/>
    </row>
    <row r="33" spans="1:4" x14ac:dyDescent="0.2">
      <c r="A33" s="238" t="s">
        <v>730</v>
      </c>
      <c r="B33" s="238" t="s">
        <v>731</v>
      </c>
      <c r="C33" s="236">
        <v>-1032081.13</v>
      </c>
      <c r="D33" s="222"/>
    </row>
    <row r="34" spans="1:4" x14ac:dyDescent="0.2">
      <c r="A34" s="238" t="s">
        <v>732</v>
      </c>
      <c r="B34" s="238" t="s">
        <v>733</v>
      </c>
      <c r="C34" s="236">
        <v>-217681.55</v>
      </c>
      <c r="D34" s="222"/>
    </row>
    <row r="35" spans="1:4" x14ac:dyDescent="0.2">
      <c r="A35" s="238" t="s">
        <v>734</v>
      </c>
      <c r="B35" s="238" t="s">
        <v>735</v>
      </c>
      <c r="C35" s="236">
        <v>-963005.72</v>
      </c>
      <c r="D35" s="222"/>
    </row>
    <row r="36" spans="1:4" x14ac:dyDescent="0.2">
      <c r="A36" s="238" t="s">
        <v>736</v>
      </c>
      <c r="B36" s="238" t="s">
        <v>737</v>
      </c>
      <c r="C36" s="236">
        <v>-24931.74</v>
      </c>
      <c r="D36" s="222"/>
    </row>
    <row r="37" spans="1:4" x14ac:dyDescent="0.2">
      <c r="A37" s="238" t="s">
        <v>738</v>
      </c>
      <c r="B37" s="238" t="s">
        <v>739</v>
      </c>
      <c r="C37" s="236">
        <v>-14966.98</v>
      </c>
      <c r="D37" s="222"/>
    </row>
    <row r="38" spans="1:4" x14ac:dyDescent="0.2">
      <c r="A38" s="238" t="s">
        <v>740</v>
      </c>
      <c r="B38" s="238" t="s">
        <v>741</v>
      </c>
      <c r="C38" s="236">
        <v>-26769.64</v>
      </c>
      <c r="D38" s="222"/>
    </row>
    <row r="39" spans="1:4" x14ac:dyDescent="0.2">
      <c r="A39" s="238" t="s">
        <v>742</v>
      </c>
      <c r="B39" s="238" t="s">
        <v>743</v>
      </c>
      <c r="C39" s="236">
        <v>-388.79</v>
      </c>
      <c r="D39" s="222"/>
    </row>
    <row r="40" spans="1:4" x14ac:dyDescent="0.2">
      <c r="A40" s="238" t="s">
        <v>744</v>
      </c>
      <c r="B40" s="238" t="s">
        <v>745</v>
      </c>
      <c r="C40" s="236">
        <v>-7028.06</v>
      </c>
      <c r="D40" s="222"/>
    </row>
    <row r="41" spans="1:4" x14ac:dyDescent="0.2">
      <c r="A41" s="238" t="s">
        <v>746</v>
      </c>
      <c r="B41" s="238" t="s">
        <v>747</v>
      </c>
      <c r="C41" s="236">
        <v>-310151.5</v>
      </c>
      <c r="D41" s="222"/>
    </row>
    <row r="42" spans="1:4" x14ac:dyDescent="0.2">
      <c r="A42" s="238" t="s">
        <v>748</v>
      </c>
      <c r="B42" s="238" t="s">
        <v>749</v>
      </c>
      <c r="C42" s="236">
        <v>-6357</v>
      </c>
      <c r="D42" s="222"/>
    </row>
    <row r="43" spans="1:4" x14ac:dyDescent="0.2">
      <c r="A43" s="238" t="s">
        <v>750</v>
      </c>
      <c r="B43" s="238" t="s">
        <v>751</v>
      </c>
      <c r="C43" s="236">
        <v>-618618.87</v>
      </c>
      <c r="D43" s="222"/>
    </row>
    <row r="44" spans="1:4" x14ac:dyDescent="0.2">
      <c r="A44" s="238" t="s">
        <v>752</v>
      </c>
      <c r="B44" s="238" t="s">
        <v>753</v>
      </c>
      <c r="C44" s="236">
        <v>-32.29</v>
      </c>
      <c r="D44" s="222"/>
    </row>
    <row r="45" spans="1:4" x14ac:dyDescent="0.2">
      <c r="A45" s="238"/>
      <c r="B45" s="238"/>
      <c r="C45" s="236"/>
      <c r="D45" s="222"/>
    </row>
    <row r="46" spans="1:4" s="8" customFormat="1" x14ac:dyDescent="0.2">
      <c r="A46" s="253"/>
      <c r="B46" s="253" t="s">
        <v>357</v>
      </c>
      <c r="C46" s="233">
        <f>SUM(C8:C45)</f>
        <v>-28987203.519999996</v>
      </c>
      <c r="D46" s="244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1" t="s">
        <v>356</v>
      </c>
      <c r="B50" s="311"/>
      <c r="C50" s="339"/>
      <c r="D50" s="190" t="s">
        <v>355</v>
      </c>
    </row>
    <row r="51" spans="1:4" x14ac:dyDescent="0.2">
      <c r="A51" s="317"/>
      <c r="B51" s="317"/>
      <c r="C51" s="318"/>
      <c r="D51" s="338"/>
    </row>
    <row r="52" spans="1:4" ht="15" customHeight="1" x14ac:dyDescent="0.2">
      <c r="A52" s="228" t="s">
        <v>45</v>
      </c>
      <c r="B52" s="227" t="s">
        <v>46</v>
      </c>
      <c r="C52" s="225" t="s">
        <v>244</v>
      </c>
      <c r="D52" s="225" t="s">
        <v>263</v>
      </c>
    </row>
    <row r="53" spans="1:4" x14ac:dyDescent="0.2">
      <c r="A53" s="238" t="s">
        <v>754</v>
      </c>
      <c r="B53" s="238" t="s">
        <v>755</v>
      </c>
      <c r="C53" s="236">
        <v>-2458762.5299999998</v>
      </c>
      <c r="D53" s="222"/>
    </row>
    <row r="54" spans="1:4" x14ac:dyDescent="0.2">
      <c r="A54" s="238" t="s">
        <v>756</v>
      </c>
      <c r="B54" s="238" t="s">
        <v>757</v>
      </c>
      <c r="C54" s="236">
        <v>-70513</v>
      </c>
      <c r="D54" s="222"/>
    </row>
    <row r="55" spans="1:4" x14ac:dyDescent="0.2">
      <c r="A55" s="238" t="s">
        <v>758</v>
      </c>
      <c r="B55" s="238" t="s">
        <v>759</v>
      </c>
      <c r="C55" s="236">
        <v>-1460002.58</v>
      </c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53"/>
      <c r="B90" s="253" t="s">
        <v>354</v>
      </c>
      <c r="C90" s="233">
        <f>SUM(C53:C89)</f>
        <v>-3989278.11</v>
      </c>
      <c r="D90" s="244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525</v>
      </c>
      <c r="B8" s="344" t="s">
        <v>525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40" zoomScaleNormal="100" zoomScaleSheetLayoutView="100" workbookViewId="0">
      <selection activeCell="B90" sqref="B9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760</v>
      </c>
      <c r="B8" s="238" t="s">
        <v>761</v>
      </c>
      <c r="C8" s="254">
        <v>6865055.29</v>
      </c>
      <c r="D8" s="352">
        <f>C8/C71</f>
        <v>0.37287459985256077</v>
      </c>
      <c r="E8" s="351"/>
    </row>
    <row r="9" spans="1:8" x14ac:dyDescent="0.2">
      <c r="A9" s="238" t="s">
        <v>762</v>
      </c>
      <c r="B9" s="238" t="s">
        <v>763</v>
      </c>
      <c r="C9" s="254">
        <v>65271.6</v>
      </c>
      <c r="D9" s="352">
        <f>C9/C71</f>
        <v>3.5452186040203625E-3</v>
      </c>
      <c r="E9" s="351"/>
    </row>
    <row r="10" spans="1:8" x14ac:dyDescent="0.2">
      <c r="A10" s="238" t="s">
        <v>764</v>
      </c>
      <c r="B10" s="238" t="s">
        <v>765</v>
      </c>
      <c r="C10" s="254">
        <v>108878.5</v>
      </c>
      <c r="D10" s="352">
        <f>C10/C71</f>
        <v>5.9137217990340519E-3</v>
      </c>
      <c r="E10" s="351"/>
    </row>
    <row r="11" spans="1:8" x14ac:dyDescent="0.2">
      <c r="A11" s="238" t="s">
        <v>766</v>
      </c>
      <c r="B11" s="238" t="s">
        <v>767</v>
      </c>
      <c r="C11" s="254">
        <v>14011.65</v>
      </c>
      <c r="D11" s="352">
        <f>C11/C71</f>
        <v>7.6104097728601583E-4</v>
      </c>
      <c r="E11" s="351"/>
    </row>
    <row r="12" spans="1:8" x14ac:dyDescent="0.2">
      <c r="A12" s="238" t="s">
        <v>768</v>
      </c>
      <c r="B12" s="238" t="s">
        <v>769</v>
      </c>
      <c r="C12" s="254">
        <v>116550.66</v>
      </c>
      <c r="D12" s="352">
        <f>C12/C71</f>
        <v>6.3304341879600306E-3</v>
      </c>
      <c r="E12" s="351"/>
    </row>
    <row r="13" spans="1:8" x14ac:dyDescent="0.2">
      <c r="A13" s="238" t="s">
        <v>770</v>
      </c>
      <c r="B13" s="238" t="s">
        <v>771</v>
      </c>
      <c r="C13" s="254">
        <v>383062.51</v>
      </c>
      <c r="D13" s="352">
        <f>C13/C71</f>
        <v>2.0805991226731629E-2</v>
      </c>
      <c r="E13" s="351"/>
    </row>
    <row r="14" spans="1:8" x14ac:dyDescent="0.2">
      <c r="A14" s="238" t="s">
        <v>772</v>
      </c>
      <c r="B14" s="238" t="s">
        <v>773</v>
      </c>
      <c r="C14" s="254">
        <v>374266.66</v>
      </c>
      <c r="D14" s="352">
        <f>C14/C71</f>
        <v>2.0328245759205589E-2</v>
      </c>
      <c r="E14" s="351"/>
    </row>
    <row r="15" spans="1:8" x14ac:dyDescent="0.2">
      <c r="A15" s="238" t="s">
        <v>774</v>
      </c>
      <c r="B15" s="238" t="s">
        <v>775</v>
      </c>
      <c r="C15" s="254">
        <v>300333.42</v>
      </c>
      <c r="D15" s="352">
        <f>C15/C71</f>
        <v>1.6312571286640151E-2</v>
      </c>
      <c r="E15" s="351"/>
    </row>
    <row r="16" spans="1:8" x14ac:dyDescent="0.2">
      <c r="A16" s="238" t="s">
        <v>776</v>
      </c>
      <c r="B16" s="238" t="s">
        <v>777</v>
      </c>
      <c r="C16" s="254">
        <v>608657.02</v>
      </c>
      <c r="D16" s="352">
        <f>C16/C71</f>
        <v>3.3059128177823034E-2</v>
      </c>
      <c r="E16" s="351"/>
    </row>
    <row r="17" spans="1:5" x14ac:dyDescent="0.2">
      <c r="A17" s="238" t="s">
        <v>778</v>
      </c>
      <c r="B17" s="238" t="s">
        <v>779</v>
      </c>
      <c r="C17" s="254">
        <v>305910.26</v>
      </c>
      <c r="D17" s="352">
        <f>C17/C71</f>
        <v>1.6615476637813476E-2</v>
      </c>
      <c r="E17" s="351"/>
    </row>
    <row r="18" spans="1:5" x14ac:dyDescent="0.2">
      <c r="A18" s="238" t="s">
        <v>780</v>
      </c>
      <c r="B18" s="238" t="s">
        <v>781</v>
      </c>
      <c r="C18" s="254">
        <v>910238.21</v>
      </c>
      <c r="D18" s="352">
        <f>C18/C71</f>
        <v>4.9439471932390094E-2</v>
      </c>
      <c r="E18" s="351"/>
    </row>
    <row r="19" spans="1:5" x14ac:dyDescent="0.2">
      <c r="A19" s="238" t="s">
        <v>782</v>
      </c>
      <c r="B19" s="238" t="s">
        <v>783</v>
      </c>
      <c r="C19" s="254">
        <v>133490.94</v>
      </c>
      <c r="D19" s="352">
        <f>C19/C71</f>
        <v>7.2505433290461089E-3</v>
      </c>
      <c r="E19" s="351"/>
    </row>
    <row r="20" spans="1:5" x14ac:dyDescent="0.2">
      <c r="A20" s="238" t="s">
        <v>784</v>
      </c>
      <c r="B20" s="238" t="s">
        <v>785</v>
      </c>
      <c r="C20" s="254">
        <v>328</v>
      </c>
      <c r="D20" s="352">
        <f>C20/C71</f>
        <v>1.7815278040046192E-5</v>
      </c>
      <c r="E20" s="351"/>
    </row>
    <row r="21" spans="1:5" x14ac:dyDescent="0.2">
      <c r="A21" s="238" t="s">
        <v>786</v>
      </c>
      <c r="B21" s="238" t="s">
        <v>787</v>
      </c>
      <c r="C21" s="254">
        <v>11899.6</v>
      </c>
      <c r="D21" s="352">
        <f>C21/C71</f>
        <v>6.4632525172357818E-4</v>
      </c>
      <c r="E21" s="351"/>
    </row>
    <row r="22" spans="1:5" x14ac:dyDescent="0.2">
      <c r="A22" s="238" t="s">
        <v>788</v>
      </c>
      <c r="B22" s="238" t="s">
        <v>789</v>
      </c>
      <c r="C22" s="254">
        <v>344.83</v>
      </c>
      <c r="D22" s="352">
        <f>C22/C71</f>
        <v>1.8729397337040023E-5</v>
      </c>
      <c r="E22" s="351"/>
    </row>
    <row r="23" spans="1:5" x14ac:dyDescent="0.2">
      <c r="A23" s="238" t="s">
        <v>790</v>
      </c>
      <c r="B23" s="238" t="s">
        <v>791</v>
      </c>
      <c r="C23" s="254">
        <v>4370.67</v>
      </c>
      <c r="D23" s="352">
        <f>C23/C71</f>
        <v>2.3739238192466063E-4</v>
      </c>
      <c r="E23" s="351"/>
    </row>
    <row r="24" spans="1:5" x14ac:dyDescent="0.2">
      <c r="A24" s="238" t="s">
        <v>792</v>
      </c>
      <c r="B24" s="238" t="s">
        <v>793</v>
      </c>
      <c r="C24" s="254">
        <v>31846.7</v>
      </c>
      <c r="D24" s="352">
        <f>C24/C71</f>
        <v>1.7297494364571311E-3</v>
      </c>
      <c r="E24" s="351"/>
    </row>
    <row r="25" spans="1:5" x14ac:dyDescent="0.2">
      <c r="A25" s="238" t="s">
        <v>794</v>
      </c>
      <c r="B25" s="238" t="s">
        <v>795</v>
      </c>
      <c r="C25" s="254">
        <v>2637.93</v>
      </c>
      <c r="D25" s="352">
        <f>C25/C71</f>
        <v>1.4327883048835074E-4</v>
      </c>
      <c r="E25" s="351"/>
    </row>
    <row r="26" spans="1:5" x14ac:dyDescent="0.2">
      <c r="A26" s="238" t="s">
        <v>796</v>
      </c>
      <c r="B26" s="238" t="s">
        <v>797</v>
      </c>
      <c r="C26" s="254">
        <v>5672.21</v>
      </c>
      <c r="D26" s="352">
        <f>C26/C71</f>
        <v>3.0808536052295853E-4</v>
      </c>
      <c r="E26" s="351"/>
    </row>
    <row r="27" spans="1:5" x14ac:dyDescent="0.2">
      <c r="A27" s="238" t="s">
        <v>798</v>
      </c>
      <c r="B27" s="238" t="s">
        <v>799</v>
      </c>
      <c r="C27" s="254">
        <v>2074.0700000000002</v>
      </c>
      <c r="D27" s="352">
        <f>C27/C71</f>
        <v>1.1265284672109331E-4</v>
      </c>
      <c r="E27" s="351"/>
    </row>
    <row r="28" spans="1:5" x14ac:dyDescent="0.2">
      <c r="A28" s="238" t="s">
        <v>800</v>
      </c>
      <c r="B28" s="238" t="s">
        <v>801</v>
      </c>
      <c r="C28" s="254">
        <v>88.7</v>
      </c>
      <c r="D28" s="352">
        <f>C28/C71</f>
        <v>4.817729152902735E-6</v>
      </c>
      <c r="E28" s="351"/>
    </row>
    <row r="29" spans="1:5" x14ac:dyDescent="0.2">
      <c r="A29" s="238" t="s">
        <v>802</v>
      </c>
      <c r="B29" s="238" t="s">
        <v>803</v>
      </c>
      <c r="C29" s="254">
        <v>234180.1</v>
      </c>
      <c r="D29" s="352">
        <f>C29/C71</f>
        <v>1.2719462173615307E-2</v>
      </c>
      <c r="E29" s="351"/>
    </row>
    <row r="30" spans="1:5" x14ac:dyDescent="0.2">
      <c r="A30" s="238" t="s">
        <v>804</v>
      </c>
      <c r="B30" s="238" t="s">
        <v>805</v>
      </c>
      <c r="C30" s="254">
        <v>91167.16</v>
      </c>
      <c r="D30" s="352">
        <f>C30/C71</f>
        <v>4.9517326326871261E-3</v>
      </c>
      <c r="E30" s="351"/>
    </row>
    <row r="31" spans="1:5" x14ac:dyDescent="0.2">
      <c r="A31" s="238" t="s">
        <v>806</v>
      </c>
      <c r="B31" s="238" t="s">
        <v>807</v>
      </c>
      <c r="C31" s="254">
        <v>980.78</v>
      </c>
      <c r="D31" s="352">
        <f>C31/C71</f>
        <v>5.3270940232062506E-5</v>
      </c>
      <c r="E31" s="351"/>
    </row>
    <row r="32" spans="1:5" x14ac:dyDescent="0.2">
      <c r="A32" s="238" t="s">
        <v>808</v>
      </c>
      <c r="B32" s="238" t="s">
        <v>809</v>
      </c>
      <c r="C32" s="254">
        <v>5440.92</v>
      </c>
      <c r="D32" s="352">
        <f>C32/C71</f>
        <v>2.9552287376112231E-4</v>
      </c>
      <c r="E32" s="351"/>
    </row>
    <row r="33" spans="1:5" x14ac:dyDescent="0.2">
      <c r="A33" s="238" t="s">
        <v>810</v>
      </c>
      <c r="B33" s="238" t="s">
        <v>811</v>
      </c>
      <c r="C33" s="254">
        <v>335441.28999999998</v>
      </c>
      <c r="D33" s="352">
        <f>C33/C71</f>
        <v>1.8219450754456603E-2</v>
      </c>
      <c r="E33" s="351"/>
    </row>
    <row r="34" spans="1:5" x14ac:dyDescent="0.2">
      <c r="A34" s="238" t="s">
        <v>812</v>
      </c>
      <c r="B34" s="238" t="s">
        <v>813</v>
      </c>
      <c r="C34" s="254">
        <v>840</v>
      </c>
      <c r="D34" s="352">
        <f>C34/C71</f>
        <v>4.5624492541581707E-5</v>
      </c>
      <c r="E34" s="351"/>
    </row>
    <row r="35" spans="1:5" x14ac:dyDescent="0.2">
      <c r="A35" s="238" t="s">
        <v>814</v>
      </c>
      <c r="B35" s="238" t="s">
        <v>815</v>
      </c>
      <c r="C35" s="254">
        <v>14459.37</v>
      </c>
      <c r="D35" s="352">
        <f>C35/C71</f>
        <v>7.8535883181067893E-4</v>
      </c>
      <c r="E35" s="351"/>
    </row>
    <row r="36" spans="1:5" x14ac:dyDescent="0.2">
      <c r="A36" s="238" t="s">
        <v>816</v>
      </c>
      <c r="B36" s="238" t="s">
        <v>817</v>
      </c>
      <c r="C36" s="254">
        <v>10868.39</v>
      </c>
      <c r="D36" s="352">
        <f>C36/C71</f>
        <v>5.903152124928586E-4</v>
      </c>
      <c r="E36" s="351"/>
    </row>
    <row r="37" spans="1:5" x14ac:dyDescent="0.2">
      <c r="A37" s="238" t="s">
        <v>818</v>
      </c>
      <c r="B37" s="238" t="s">
        <v>819</v>
      </c>
      <c r="C37" s="254">
        <v>12174.35</v>
      </c>
      <c r="D37" s="352">
        <f>C37/C71</f>
        <v>6.6124826282572052E-4</v>
      </c>
      <c r="E37" s="351"/>
    </row>
    <row r="38" spans="1:5" x14ac:dyDescent="0.2">
      <c r="A38" s="238" t="s">
        <v>820</v>
      </c>
      <c r="B38" s="238" t="s">
        <v>821</v>
      </c>
      <c r="C38" s="254">
        <v>12219.2</v>
      </c>
      <c r="D38" s="352">
        <f>C38/C71</f>
        <v>6.6368428483820857E-4</v>
      </c>
      <c r="E38" s="351"/>
    </row>
    <row r="39" spans="1:5" x14ac:dyDescent="0.2">
      <c r="A39" s="238" t="s">
        <v>822</v>
      </c>
      <c r="B39" s="238" t="s">
        <v>823</v>
      </c>
      <c r="C39" s="254">
        <v>12780.98</v>
      </c>
      <c r="D39" s="352">
        <f>C39/C71</f>
        <v>6.9419729367155346E-4</v>
      </c>
      <c r="E39" s="351"/>
    </row>
    <row r="40" spans="1:5" x14ac:dyDescent="0.2">
      <c r="A40" s="238" t="s">
        <v>824</v>
      </c>
      <c r="B40" s="238" t="s">
        <v>825</v>
      </c>
      <c r="C40" s="254">
        <v>32961.730000000003</v>
      </c>
      <c r="D40" s="352">
        <f>C40/C71</f>
        <v>1.7903121482650359E-3</v>
      </c>
      <c r="E40" s="351"/>
    </row>
    <row r="41" spans="1:5" x14ac:dyDescent="0.2">
      <c r="A41" s="238" t="s">
        <v>826</v>
      </c>
      <c r="B41" s="238" t="s">
        <v>827</v>
      </c>
      <c r="C41" s="254">
        <v>1003940.09</v>
      </c>
      <c r="D41" s="352">
        <f>C41/C71</f>
        <v>5.4528877557618885E-2</v>
      </c>
      <c r="E41" s="351"/>
    </row>
    <row r="42" spans="1:5" x14ac:dyDescent="0.2">
      <c r="A42" s="238" t="s">
        <v>828</v>
      </c>
      <c r="B42" s="238" t="s">
        <v>829</v>
      </c>
      <c r="C42" s="254">
        <v>3454200.98</v>
      </c>
      <c r="D42" s="352">
        <f>C42/C71</f>
        <v>0.18761448434420741</v>
      </c>
      <c r="E42" s="351"/>
    </row>
    <row r="43" spans="1:5" x14ac:dyDescent="0.2">
      <c r="A43" s="238" t="s">
        <v>830</v>
      </c>
      <c r="B43" s="238" t="s">
        <v>831</v>
      </c>
      <c r="C43" s="254">
        <v>1020.24</v>
      </c>
      <c r="D43" s="352">
        <f>C43/C71</f>
        <v>5.5414205084075382E-5</v>
      </c>
      <c r="E43" s="351"/>
    </row>
    <row r="44" spans="1:5" x14ac:dyDescent="0.2">
      <c r="A44" s="238" t="s">
        <v>832</v>
      </c>
      <c r="B44" s="238" t="s">
        <v>833</v>
      </c>
      <c r="C44" s="254">
        <v>1643.13</v>
      </c>
      <c r="D44" s="352">
        <f>C44/C71</f>
        <v>8.9246395749820426E-5</v>
      </c>
      <c r="E44" s="351"/>
    </row>
    <row r="45" spans="1:5" x14ac:dyDescent="0.2">
      <c r="A45" s="238" t="s">
        <v>834</v>
      </c>
      <c r="B45" s="238" t="s">
        <v>835</v>
      </c>
      <c r="C45" s="254">
        <v>85660.38</v>
      </c>
      <c r="D45" s="352">
        <f>C45/C71</f>
        <v>4.6526325814512564E-3</v>
      </c>
      <c r="E45" s="351"/>
    </row>
    <row r="46" spans="1:5" x14ac:dyDescent="0.2">
      <c r="A46" s="238" t="s">
        <v>836</v>
      </c>
      <c r="B46" s="238" t="s">
        <v>837</v>
      </c>
      <c r="C46" s="254">
        <v>55678.83</v>
      </c>
      <c r="D46" s="352">
        <f>C46/C71</f>
        <v>3.0241885286416618E-3</v>
      </c>
      <c r="E46" s="351"/>
    </row>
    <row r="47" spans="1:5" x14ac:dyDescent="0.2">
      <c r="A47" s="238" t="s">
        <v>838</v>
      </c>
      <c r="B47" s="238" t="s">
        <v>839</v>
      </c>
      <c r="C47" s="254">
        <v>6846.23</v>
      </c>
      <c r="D47" s="352">
        <f>C47/C71</f>
        <v>3.7185210663446774E-4</v>
      </c>
      <c r="E47" s="351"/>
    </row>
    <row r="48" spans="1:5" x14ac:dyDescent="0.2">
      <c r="A48" s="238" t="s">
        <v>840</v>
      </c>
      <c r="B48" s="238" t="s">
        <v>841</v>
      </c>
      <c r="C48" s="254">
        <v>23886</v>
      </c>
      <c r="D48" s="352">
        <f>C48/C71</f>
        <v>1.2973650343431199E-3</v>
      </c>
      <c r="E48" s="351"/>
    </row>
    <row r="49" spans="1:5" x14ac:dyDescent="0.2">
      <c r="A49" s="238" t="s">
        <v>842</v>
      </c>
      <c r="B49" s="238" t="s">
        <v>843</v>
      </c>
      <c r="C49" s="254">
        <v>14476.21</v>
      </c>
      <c r="D49" s="352">
        <f>C49/C71</f>
        <v>7.8627349425639339E-4</v>
      </c>
      <c r="E49" s="351"/>
    </row>
    <row r="50" spans="1:5" x14ac:dyDescent="0.2">
      <c r="A50" s="238" t="s">
        <v>844</v>
      </c>
      <c r="B50" s="238" t="s">
        <v>845</v>
      </c>
      <c r="C50" s="254">
        <v>50645.05</v>
      </c>
      <c r="D50" s="352">
        <f>C50/C71</f>
        <v>2.7507794118964675E-3</v>
      </c>
      <c r="E50" s="351"/>
    </row>
    <row r="51" spans="1:5" x14ac:dyDescent="0.2">
      <c r="A51" s="238" t="s">
        <v>846</v>
      </c>
      <c r="B51" s="238" t="s">
        <v>847</v>
      </c>
      <c r="C51" s="254">
        <v>21103.14</v>
      </c>
      <c r="D51" s="352">
        <f>C51/C71</f>
        <v>1.1462143494451839E-3</v>
      </c>
      <c r="E51" s="351"/>
    </row>
    <row r="52" spans="1:5" x14ac:dyDescent="0.2">
      <c r="A52" s="238" t="s">
        <v>848</v>
      </c>
      <c r="B52" s="238" t="s">
        <v>849</v>
      </c>
      <c r="C52" s="254">
        <v>34120</v>
      </c>
      <c r="D52" s="352">
        <f>C52/C71</f>
        <v>1.8532234351413903E-3</v>
      </c>
      <c r="E52" s="351"/>
    </row>
    <row r="53" spans="1:5" x14ac:dyDescent="0.2">
      <c r="A53" s="238" t="s">
        <v>850</v>
      </c>
      <c r="B53" s="238" t="s">
        <v>851</v>
      </c>
      <c r="C53" s="254">
        <v>34025</v>
      </c>
      <c r="D53" s="352">
        <f>C53/C71</f>
        <v>1.8480635222944256E-3</v>
      </c>
      <c r="E53" s="351"/>
    </row>
    <row r="54" spans="1:5" x14ac:dyDescent="0.2">
      <c r="A54" s="238" t="s">
        <v>852</v>
      </c>
      <c r="B54" s="238" t="s">
        <v>853</v>
      </c>
      <c r="C54" s="254">
        <v>67123.12</v>
      </c>
      <c r="D54" s="352">
        <f>C54/C71</f>
        <v>3.6457836759615403E-3</v>
      </c>
      <c r="E54" s="351"/>
    </row>
    <row r="55" spans="1:5" x14ac:dyDescent="0.2">
      <c r="A55" s="238" t="s">
        <v>854</v>
      </c>
      <c r="B55" s="238" t="s">
        <v>855</v>
      </c>
      <c r="C55" s="254">
        <v>34916.300000000003</v>
      </c>
      <c r="D55" s="352">
        <f>C55/C71</f>
        <v>1.8964743677733684E-3</v>
      </c>
      <c r="E55" s="351"/>
    </row>
    <row r="56" spans="1:5" x14ac:dyDescent="0.2">
      <c r="A56" s="238" t="s">
        <v>856</v>
      </c>
      <c r="B56" s="238" t="s">
        <v>857</v>
      </c>
      <c r="C56" s="254">
        <v>6719.28</v>
      </c>
      <c r="D56" s="352">
        <f>C56/C71</f>
        <v>3.6495683362476085E-4</v>
      </c>
      <c r="E56" s="351"/>
    </row>
    <row r="57" spans="1:5" x14ac:dyDescent="0.2">
      <c r="A57" s="238" t="s">
        <v>858</v>
      </c>
      <c r="B57" s="238" t="s">
        <v>859</v>
      </c>
      <c r="C57" s="254">
        <v>107136.2</v>
      </c>
      <c r="D57" s="352">
        <f>C57/C71</f>
        <v>5.8190889974207216E-3</v>
      </c>
      <c r="E57" s="351"/>
    </row>
    <row r="58" spans="1:5" x14ac:dyDescent="0.2">
      <c r="A58" s="238" t="s">
        <v>860</v>
      </c>
      <c r="B58" s="238" t="s">
        <v>861</v>
      </c>
      <c r="C58" s="254">
        <v>345</v>
      </c>
      <c r="D58" s="352">
        <f>C58/C71</f>
        <v>1.8738630865292486E-5</v>
      </c>
      <c r="E58" s="351"/>
    </row>
    <row r="59" spans="1:5" x14ac:dyDescent="0.2">
      <c r="A59" s="238" t="s">
        <v>862</v>
      </c>
      <c r="B59" s="238" t="s">
        <v>863</v>
      </c>
      <c r="C59" s="254">
        <v>138350.97</v>
      </c>
      <c r="D59" s="352">
        <f>C59/C71</f>
        <v>7.5145152367685651E-3</v>
      </c>
      <c r="E59" s="351"/>
    </row>
    <row r="60" spans="1:5" x14ac:dyDescent="0.2">
      <c r="A60" s="238" t="s">
        <v>864</v>
      </c>
      <c r="B60" s="238" t="s">
        <v>865</v>
      </c>
      <c r="C60" s="254">
        <v>850</v>
      </c>
      <c r="D60" s="352">
        <f>C60/C71</f>
        <v>4.6167641262314822E-5</v>
      </c>
      <c r="E60" s="351"/>
    </row>
    <row r="61" spans="1:5" x14ac:dyDescent="0.2">
      <c r="A61" s="238" t="s">
        <v>866</v>
      </c>
      <c r="B61" s="238" t="s">
        <v>867</v>
      </c>
      <c r="C61" s="254">
        <v>67296.320000000007</v>
      </c>
      <c r="D61" s="352">
        <f>C61/C71</f>
        <v>3.6551910118046383E-3</v>
      </c>
      <c r="E61" s="351"/>
    </row>
    <row r="62" spans="1:5" x14ac:dyDescent="0.2">
      <c r="A62" s="238" t="s">
        <v>868</v>
      </c>
      <c r="B62" s="238" t="s">
        <v>869</v>
      </c>
      <c r="C62" s="254">
        <v>6210</v>
      </c>
      <c r="D62" s="352">
        <f>C62/C71</f>
        <v>3.3729535557526475E-4</v>
      </c>
      <c r="E62" s="351"/>
    </row>
    <row r="63" spans="1:5" x14ac:dyDescent="0.2">
      <c r="A63" s="238" t="s">
        <v>870</v>
      </c>
      <c r="B63" s="238" t="s">
        <v>871</v>
      </c>
      <c r="C63" s="254">
        <v>6000</v>
      </c>
      <c r="D63" s="352">
        <f>C63/C71</f>
        <v>3.2588923243986932E-4</v>
      </c>
      <c r="E63" s="351"/>
    </row>
    <row r="64" spans="1:5" x14ac:dyDescent="0.2">
      <c r="A64" s="238" t="s">
        <v>872</v>
      </c>
      <c r="B64" s="238" t="s">
        <v>873</v>
      </c>
      <c r="C64" s="254">
        <v>2321.4</v>
      </c>
      <c r="D64" s="352">
        <f>C64/C71</f>
        <v>1.2608654403098546E-4</v>
      </c>
      <c r="E64" s="351"/>
    </row>
    <row r="65" spans="1:5" x14ac:dyDescent="0.2">
      <c r="A65" s="238" t="s">
        <v>874</v>
      </c>
      <c r="B65" s="238" t="s">
        <v>875</v>
      </c>
      <c r="C65" s="254">
        <v>17335</v>
      </c>
      <c r="D65" s="352">
        <f>C65/C71</f>
        <v>9.4154830739085578E-4</v>
      </c>
      <c r="E65" s="351"/>
    </row>
    <row r="66" spans="1:5" x14ac:dyDescent="0.2">
      <c r="A66" s="238" t="s">
        <v>876</v>
      </c>
      <c r="B66" s="238" t="s">
        <v>877</v>
      </c>
      <c r="C66" s="254">
        <v>1536396</v>
      </c>
      <c r="D66" s="352">
        <f>C66/C71</f>
        <v>8.3449152193947579E-2</v>
      </c>
      <c r="E66" s="351"/>
    </row>
    <row r="67" spans="1:5" x14ac:dyDescent="0.2">
      <c r="A67" s="238" t="s">
        <v>878</v>
      </c>
      <c r="B67" s="238" t="s">
        <v>879</v>
      </c>
      <c r="C67" s="254">
        <v>85136</v>
      </c>
      <c r="D67" s="352">
        <f>C67/C71</f>
        <v>4.6241509488334524E-3</v>
      </c>
      <c r="E67" s="351"/>
    </row>
    <row r="68" spans="1:5" x14ac:dyDescent="0.2">
      <c r="A68" s="238" t="s">
        <v>880</v>
      </c>
      <c r="B68" s="238" t="s">
        <v>881</v>
      </c>
      <c r="C68" s="254">
        <v>539882.44999999995</v>
      </c>
      <c r="D68" s="352">
        <f>C68/C71</f>
        <v>2.9323646206376019E-2</v>
      </c>
      <c r="E68" s="351"/>
    </row>
    <row r="69" spans="1:5" x14ac:dyDescent="0.2">
      <c r="A69" s="238" t="s">
        <v>882</v>
      </c>
      <c r="B69" s="238" t="s">
        <v>753</v>
      </c>
      <c r="C69" s="254">
        <v>-603.34</v>
      </c>
      <c r="D69" s="352">
        <f>C69/C71</f>
        <v>-3.2770334916711795E-5</v>
      </c>
      <c r="E69" s="351"/>
    </row>
    <row r="70" spans="1:5" x14ac:dyDescent="0.2">
      <c r="A70" s="238"/>
      <c r="B70" s="238"/>
      <c r="C70" s="254"/>
      <c r="D70" s="352">
        <f>C70/C71</f>
        <v>0</v>
      </c>
      <c r="E70" s="351"/>
    </row>
    <row r="71" spans="1:5" x14ac:dyDescent="0.2">
      <c r="A71" s="253"/>
      <c r="B71" s="253" t="s">
        <v>363</v>
      </c>
      <c r="C71" s="252">
        <f>SUM(C8:C70)</f>
        <v>18411163.68</v>
      </c>
      <c r="D71" s="350">
        <f>SUM(D8:D70)</f>
        <v>1.0000000000000002</v>
      </c>
      <c r="E71" s="312"/>
    </row>
    <row r="72" spans="1:5" x14ac:dyDescent="0.2">
      <c r="A72" s="349"/>
      <c r="B72" s="349"/>
      <c r="C72" s="348"/>
      <c r="D72" s="347"/>
      <c r="E72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883</v>
      </c>
      <c r="B8" s="238" t="s">
        <v>884</v>
      </c>
      <c r="C8" s="254">
        <v>-130802632.53</v>
      </c>
      <c r="D8" s="254">
        <v>-130802632.53</v>
      </c>
      <c r="E8" s="254">
        <v>0</v>
      </c>
      <c r="F8" s="315"/>
      <c r="G8" s="287"/>
    </row>
    <row r="9" spans="1:7" x14ac:dyDescent="0.2">
      <c r="A9" s="238" t="s">
        <v>885</v>
      </c>
      <c r="B9" s="238" t="s">
        <v>886</v>
      </c>
      <c r="C9" s="254">
        <v>-36878786.859999999</v>
      </c>
      <c r="D9" s="254">
        <v>-36878786.859999999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-167681419.38999999</v>
      </c>
      <c r="D14" s="239">
        <f>SUM(D8:D13)</f>
        <v>-167681419.38999999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" zoomScaleNormal="100" zoomScaleSheetLayoutView="100" workbookViewId="0">
      <selection activeCell="D8" sqref="D8:D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887</v>
      </c>
      <c r="B8" s="238" t="s">
        <v>888</v>
      </c>
      <c r="C8" s="254">
        <v>-47855762.780000001</v>
      </c>
      <c r="D8" s="254">
        <v>0</v>
      </c>
      <c r="E8" s="254">
        <v>47855762.780000001</v>
      </c>
      <c r="F8" s="362"/>
    </row>
    <row r="9" spans="1:6" x14ac:dyDescent="0.2">
      <c r="A9" s="238" t="s">
        <v>887</v>
      </c>
      <c r="B9" s="238" t="s">
        <v>889</v>
      </c>
      <c r="C9" s="254">
        <v>0</v>
      </c>
      <c r="D9" s="254">
        <v>14565317.949999999</v>
      </c>
      <c r="E9" s="254">
        <v>14565317.949999999</v>
      </c>
      <c r="F9" s="362"/>
    </row>
    <row r="10" spans="1:6" x14ac:dyDescent="0.2">
      <c r="A10" s="238" t="s">
        <v>890</v>
      </c>
      <c r="B10" s="238" t="s">
        <v>891</v>
      </c>
      <c r="C10" s="254">
        <v>-40433465.210000001</v>
      </c>
      <c r="D10" s="254">
        <v>-40433465.210000001</v>
      </c>
      <c r="E10" s="254">
        <v>0</v>
      </c>
      <c r="F10" s="362"/>
    </row>
    <row r="11" spans="1:6" x14ac:dyDescent="0.2">
      <c r="A11" s="238" t="s">
        <v>892</v>
      </c>
      <c r="B11" s="238" t="s">
        <v>893</v>
      </c>
      <c r="C11" s="254">
        <v>-15551125.92</v>
      </c>
      <c r="D11" s="254">
        <v>-15551125.92</v>
      </c>
      <c r="E11" s="254">
        <v>0</v>
      </c>
      <c r="F11" s="362"/>
    </row>
    <row r="12" spans="1:6" x14ac:dyDescent="0.2">
      <c r="A12" s="238" t="s">
        <v>894</v>
      </c>
      <c r="B12" s="238" t="s">
        <v>895</v>
      </c>
      <c r="C12" s="254">
        <v>-26933442.539999999</v>
      </c>
      <c r="D12" s="254">
        <v>-26933442.539999999</v>
      </c>
      <c r="E12" s="254">
        <v>0</v>
      </c>
      <c r="F12" s="362"/>
    </row>
    <row r="13" spans="1:6" x14ac:dyDescent="0.2">
      <c r="A13" s="238" t="s">
        <v>896</v>
      </c>
      <c r="B13" s="238" t="s">
        <v>897</v>
      </c>
      <c r="C13" s="254">
        <v>-40593491.399999999</v>
      </c>
      <c r="D13" s="254">
        <v>-40593491.399999999</v>
      </c>
      <c r="E13" s="254">
        <v>0</v>
      </c>
      <c r="F13" s="362"/>
    </row>
    <row r="14" spans="1:6" x14ac:dyDescent="0.2">
      <c r="A14" s="238" t="s">
        <v>898</v>
      </c>
      <c r="B14" s="238" t="s">
        <v>899</v>
      </c>
      <c r="C14" s="254">
        <v>0</v>
      </c>
      <c r="D14" s="254">
        <v>-47855762.780000001</v>
      </c>
      <c r="E14" s="254">
        <v>-47855762.780000001</v>
      </c>
      <c r="F14" s="362"/>
    </row>
    <row r="15" spans="1:6" x14ac:dyDescent="0.2">
      <c r="A15" s="238"/>
      <c r="B15" s="238"/>
      <c r="C15" s="254"/>
      <c r="D15" s="254"/>
      <c r="E15" s="254"/>
      <c r="F15" s="362"/>
    </row>
    <row r="16" spans="1:6" x14ac:dyDescent="0.2">
      <c r="A16" s="238"/>
      <c r="B16" s="238"/>
      <c r="C16" s="254"/>
      <c r="D16" s="254"/>
      <c r="E16" s="254"/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372</v>
      </c>
      <c r="C23" s="252">
        <f>SUM(C8:C22)</f>
        <v>-171367287.85000002</v>
      </c>
      <c r="D23" s="252">
        <f>SUM(D8:D22)</f>
        <v>-156801969.90000001</v>
      </c>
      <c r="E23" s="252">
        <f>SUM(E8:E22)</f>
        <v>14565317.950000003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C1" zoomScaleNormal="100" zoomScaleSheetLayoutView="100" workbookViewId="0">
      <selection activeCell="F30" sqref="F3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527</v>
      </c>
      <c r="B8" s="238" t="s">
        <v>528</v>
      </c>
      <c r="C8" s="254">
        <v>10726932.24</v>
      </c>
      <c r="D8" s="254">
        <v>10726932.24</v>
      </c>
      <c r="E8" s="254">
        <v>8626237.0299999993</v>
      </c>
      <c r="F8" s="254">
        <v>9519374.8000000007</v>
      </c>
      <c r="G8" s="254"/>
      <c r="H8" s="254"/>
    </row>
    <row r="9" spans="1:10" x14ac:dyDescent="0.2">
      <c r="A9" s="238" t="s">
        <v>529</v>
      </c>
      <c r="B9" s="238" t="s">
        <v>530</v>
      </c>
      <c r="C9" s="254">
        <v>0</v>
      </c>
      <c r="D9" s="254">
        <v>0</v>
      </c>
      <c r="E9" s="254">
        <v>120000</v>
      </c>
      <c r="F9" s="254">
        <v>0</v>
      </c>
      <c r="G9" s="254"/>
      <c r="H9" s="254"/>
    </row>
    <row r="10" spans="1:10" x14ac:dyDescent="0.2">
      <c r="A10" s="238" t="s">
        <v>531</v>
      </c>
      <c r="B10" s="238" t="s">
        <v>532</v>
      </c>
      <c r="C10" s="254">
        <v>8092255</v>
      </c>
      <c r="D10" s="254">
        <v>8092255</v>
      </c>
      <c r="E10" s="254">
        <v>6429579.2199999997</v>
      </c>
      <c r="F10" s="254">
        <v>8517907.5999999996</v>
      </c>
      <c r="G10" s="254"/>
      <c r="H10" s="254"/>
    </row>
    <row r="11" spans="1:10" x14ac:dyDescent="0.2">
      <c r="A11" s="238" t="s">
        <v>533</v>
      </c>
      <c r="B11" s="238" t="s">
        <v>534</v>
      </c>
      <c r="C11" s="254">
        <v>0</v>
      </c>
      <c r="D11" s="254">
        <v>0</v>
      </c>
      <c r="E11" s="254">
        <v>2464142.73</v>
      </c>
      <c r="F11" s="254">
        <v>0</v>
      </c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18819187.240000002</v>
      </c>
      <c r="D14" s="252">
        <f t="shared" si="0"/>
        <v>18819187.240000002</v>
      </c>
      <c r="E14" s="252">
        <f t="shared" si="0"/>
        <v>17639958.98</v>
      </c>
      <c r="F14" s="252">
        <f t="shared" si="0"/>
        <v>18037282.399999999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535</v>
      </c>
      <c r="B20" s="238" t="s">
        <v>536</v>
      </c>
      <c r="C20" s="254">
        <v>1658.57</v>
      </c>
      <c r="D20" s="254">
        <v>1599.41</v>
      </c>
      <c r="E20" s="254">
        <v>1825.23</v>
      </c>
      <c r="F20" s="254">
        <v>1794.02</v>
      </c>
      <c r="G20" s="254"/>
      <c r="H20" s="254"/>
    </row>
    <row r="21" spans="1:8" x14ac:dyDescent="0.2">
      <c r="A21" s="238" t="s">
        <v>537</v>
      </c>
      <c r="B21" s="238" t="s">
        <v>538</v>
      </c>
      <c r="C21" s="254">
        <v>3024252.97</v>
      </c>
      <c r="D21" s="254">
        <v>3024252.97</v>
      </c>
      <c r="E21" s="254">
        <v>3024252.97</v>
      </c>
      <c r="F21" s="254">
        <v>3024252.97</v>
      </c>
      <c r="G21" s="254"/>
      <c r="H21" s="254"/>
    </row>
    <row r="22" spans="1:8" x14ac:dyDescent="0.2">
      <c r="A22" s="238" t="s">
        <v>539</v>
      </c>
      <c r="B22" s="238" t="s">
        <v>540</v>
      </c>
      <c r="C22" s="254">
        <v>1755829.73</v>
      </c>
      <c r="D22" s="254">
        <v>1975362.29</v>
      </c>
      <c r="E22" s="254">
        <v>2914904.7</v>
      </c>
      <c r="F22" s="254">
        <v>2914904.7</v>
      </c>
      <c r="G22" s="254"/>
      <c r="H22" s="254"/>
    </row>
    <row r="23" spans="1:8" x14ac:dyDescent="0.2">
      <c r="A23" s="238" t="s">
        <v>541</v>
      </c>
      <c r="B23" s="238" t="s">
        <v>542</v>
      </c>
      <c r="C23" s="254">
        <v>1288755.1399999999</v>
      </c>
      <c r="D23" s="254">
        <v>1288755.1399999999</v>
      </c>
      <c r="E23" s="254">
        <v>1288755.1399999999</v>
      </c>
      <c r="F23" s="254">
        <v>1288755.1399999999</v>
      </c>
      <c r="G23" s="254"/>
      <c r="H23" s="254"/>
    </row>
    <row r="24" spans="1:8" x14ac:dyDescent="0.2">
      <c r="A24" s="238" t="s">
        <v>543</v>
      </c>
      <c r="B24" s="238" t="s">
        <v>544</v>
      </c>
      <c r="C24" s="254">
        <v>1352286.44</v>
      </c>
      <c r="D24" s="254">
        <v>1352286.44</v>
      </c>
      <c r="E24" s="254">
        <v>1352286.44</v>
      </c>
      <c r="F24" s="254">
        <v>1352286.44</v>
      </c>
      <c r="G24" s="254"/>
      <c r="H24" s="254"/>
    </row>
    <row r="25" spans="1:8" x14ac:dyDescent="0.2">
      <c r="A25" s="238" t="s">
        <v>545</v>
      </c>
      <c r="B25" s="238" t="s">
        <v>546</v>
      </c>
      <c r="C25" s="254">
        <v>5638.64</v>
      </c>
      <c r="D25" s="254">
        <v>624181.31000000006</v>
      </c>
      <c r="E25" s="254">
        <v>185577.86</v>
      </c>
      <c r="F25" s="254">
        <v>791445.63</v>
      </c>
      <c r="G25" s="254"/>
      <c r="H25" s="254"/>
    </row>
    <row r="26" spans="1:8" x14ac:dyDescent="0.2">
      <c r="A26" s="238" t="s">
        <v>547</v>
      </c>
      <c r="B26" s="238" t="s">
        <v>548</v>
      </c>
      <c r="C26" s="254">
        <v>4237720.53</v>
      </c>
      <c r="D26" s="254">
        <v>4237720.53</v>
      </c>
      <c r="E26" s="254">
        <v>4237720.53</v>
      </c>
      <c r="F26" s="254">
        <v>4237720.53</v>
      </c>
      <c r="G26" s="254"/>
      <c r="H26" s="254"/>
    </row>
    <row r="27" spans="1:8" x14ac:dyDescent="0.2">
      <c r="A27" s="238" t="s">
        <v>549</v>
      </c>
      <c r="B27" s="238" t="s">
        <v>550</v>
      </c>
      <c r="C27" s="254">
        <v>3654028.21</v>
      </c>
      <c r="D27" s="254">
        <v>3654028.21</v>
      </c>
      <c r="E27" s="254">
        <v>3654028.21</v>
      </c>
      <c r="F27" s="254">
        <v>0</v>
      </c>
      <c r="G27" s="254"/>
      <c r="H27" s="254"/>
    </row>
    <row r="28" spans="1:8" x14ac:dyDescent="0.2">
      <c r="A28" s="238" t="s">
        <v>551</v>
      </c>
      <c r="B28" s="238" t="s">
        <v>552</v>
      </c>
      <c r="C28" s="254">
        <v>1825992.38</v>
      </c>
      <c r="D28" s="254">
        <v>973168.15</v>
      </c>
      <c r="E28" s="254">
        <v>0</v>
      </c>
      <c r="F28" s="254">
        <v>0</v>
      </c>
      <c r="G28" s="254"/>
      <c r="H28" s="254"/>
    </row>
    <row r="29" spans="1:8" x14ac:dyDescent="0.2">
      <c r="A29" s="238"/>
      <c r="B29" s="238"/>
      <c r="C29" s="254"/>
      <c r="D29" s="254"/>
      <c r="E29" s="254"/>
      <c r="F29" s="254"/>
      <c r="G29" s="254"/>
      <c r="H29" s="254"/>
    </row>
    <row r="30" spans="1:8" x14ac:dyDescent="0.2">
      <c r="A30" s="253"/>
      <c r="B30" s="253" t="s">
        <v>253</v>
      </c>
      <c r="C30" s="252">
        <f t="shared" ref="C30:H30" si="1">SUM(C20:C29)</f>
        <v>17146162.609999999</v>
      </c>
      <c r="D30" s="252">
        <f t="shared" si="1"/>
        <v>17131354.449999999</v>
      </c>
      <c r="E30" s="252">
        <f t="shared" si="1"/>
        <v>16659351.080000002</v>
      </c>
      <c r="F30" s="252">
        <f t="shared" si="1"/>
        <v>13611159.43</v>
      </c>
      <c r="G30" s="252">
        <f t="shared" si="1"/>
        <v>0</v>
      </c>
      <c r="H30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B1" zoomScaleNormal="100" zoomScaleSheetLayoutView="100" workbookViewId="0">
      <selection activeCell="C47" sqref="C47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900</v>
      </c>
      <c r="C8" s="254">
        <v>464140.89</v>
      </c>
      <c r="D8" s="254">
        <v>39858.53</v>
      </c>
      <c r="E8" s="254">
        <v>-424282.36</v>
      </c>
    </row>
    <row r="9" spans="1:5" x14ac:dyDescent="0.2">
      <c r="A9" s="287">
        <v>111300002</v>
      </c>
      <c r="B9" s="287" t="s">
        <v>901</v>
      </c>
      <c r="C9" s="254">
        <v>118268.28</v>
      </c>
      <c r="D9" s="254">
        <v>133821.62</v>
      </c>
      <c r="E9" s="254">
        <v>15553.34</v>
      </c>
    </row>
    <row r="10" spans="1:5" x14ac:dyDescent="0.2">
      <c r="A10" s="287">
        <v>111300005</v>
      </c>
      <c r="B10" s="287" t="s">
        <v>902</v>
      </c>
      <c r="C10" s="254">
        <v>124173.93</v>
      </c>
      <c r="D10" s="254">
        <v>124129.9</v>
      </c>
      <c r="E10" s="254">
        <v>-44.03</v>
      </c>
    </row>
    <row r="11" spans="1:5" x14ac:dyDescent="0.2">
      <c r="A11" s="287">
        <v>111300101</v>
      </c>
      <c r="B11" s="287" t="s">
        <v>903</v>
      </c>
      <c r="C11" s="254">
        <v>4249.82</v>
      </c>
      <c r="D11" s="254">
        <v>455669.83</v>
      </c>
      <c r="E11" s="254">
        <v>451420.01</v>
      </c>
    </row>
    <row r="12" spans="1:5" x14ac:dyDescent="0.2">
      <c r="A12" s="287">
        <v>111300103</v>
      </c>
      <c r="B12" s="287" t="s">
        <v>904</v>
      </c>
      <c r="C12" s="254">
        <v>16458.919999999998</v>
      </c>
      <c r="D12" s="254">
        <v>16458.919999999998</v>
      </c>
      <c r="E12" s="254">
        <v>0</v>
      </c>
    </row>
    <row r="13" spans="1:5" x14ac:dyDescent="0.2">
      <c r="A13" s="287">
        <v>111300202</v>
      </c>
      <c r="B13" s="287" t="s">
        <v>905</v>
      </c>
      <c r="C13" s="254">
        <v>1798091.83</v>
      </c>
      <c r="D13" s="254">
        <v>1231042.51</v>
      </c>
      <c r="E13" s="254">
        <v>-567049.31999999995</v>
      </c>
    </row>
    <row r="14" spans="1:5" x14ac:dyDescent="0.2">
      <c r="A14" s="287">
        <v>111300203</v>
      </c>
      <c r="B14" s="287" t="s">
        <v>906</v>
      </c>
      <c r="C14" s="254">
        <v>254792.06</v>
      </c>
      <c r="D14" s="254">
        <v>66540.66</v>
      </c>
      <c r="E14" s="254">
        <v>-188251.4</v>
      </c>
    </row>
    <row r="15" spans="1:5" x14ac:dyDescent="0.2">
      <c r="A15" s="287">
        <v>111300204</v>
      </c>
      <c r="B15" s="287" t="s">
        <v>907</v>
      </c>
      <c r="C15" s="254">
        <v>603033.38</v>
      </c>
      <c r="D15" s="254">
        <v>938244.73</v>
      </c>
      <c r="E15" s="254">
        <v>335211.34999999998</v>
      </c>
    </row>
    <row r="16" spans="1:5" x14ac:dyDescent="0.2">
      <c r="A16" s="287">
        <v>111300205</v>
      </c>
      <c r="B16" s="287" t="s">
        <v>908</v>
      </c>
      <c r="C16" s="254">
        <v>477.09</v>
      </c>
      <c r="D16" s="254">
        <v>487.2</v>
      </c>
      <c r="E16" s="254">
        <v>10.11</v>
      </c>
    </row>
    <row r="17" spans="1:5" x14ac:dyDescent="0.2">
      <c r="A17" s="287">
        <v>111300207</v>
      </c>
      <c r="B17" s="287" t="s">
        <v>909</v>
      </c>
      <c r="C17" s="254">
        <v>153802.35</v>
      </c>
      <c r="D17" s="254">
        <v>153806.19</v>
      </c>
      <c r="E17" s="254">
        <v>3.84</v>
      </c>
    </row>
    <row r="18" spans="1:5" x14ac:dyDescent="0.2">
      <c r="A18" s="287">
        <v>111300214</v>
      </c>
      <c r="B18" s="287" t="s">
        <v>910</v>
      </c>
      <c r="C18" s="254">
        <v>1169494.26</v>
      </c>
      <c r="D18" s="254">
        <v>717972.24</v>
      </c>
      <c r="E18" s="254">
        <v>-451522.02</v>
      </c>
    </row>
    <row r="19" spans="1:5" x14ac:dyDescent="0.2">
      <c r="A19" s="287">
        <v>111300301</v>
      </c>
      <c r="B19" s="287" t="s">
        <v>911</v>
      </c>
      <c r="C19" s="254">
        <v>1554329.7</v>
      </c>
      <c r="D19" s="254">
        <v>777656.66</v>
      </c>
      <c r="E19" s="254">
        <v>-776673.04</v>
      </c>
    </row>
    <row r="20" spans="1:5" x14ac:dyDescent="0.2">
      <c r="A20" s="287">
        <v>111300401</v>
      </c>
      <c r="B20" s="287" t="s">
        <v>912</v>
      </c>
      <c r="C20" s="254">
        <v>222618.6</v>
      </c>
      <c r="D20" s="254">
        <v>269006.46000000002</v>
      </c>
      <c r="E20" s="254">
        <v>46387.86</v>
      </c>
    </row>
    <row r="21" spans="1:5" x14ac:dyDescent="0.2">
      <c r="A21" s="287">
        <v>111300601</v>
      </c>
      <c r="B21" s="287" t="s">
        <v>913</v>
      </c>
      <c r="C21" s="254">
        <v>281938.44</v>
      </c>
      <c r="D21" s="254">
        <v>1020488.44</v>
      </c>
      <c r="E21" s="254">
        <v>738550</v>
      </c>
    </row>
    <row r="22" spans="1:5" x14ac:dyDescent="0.2">
      <c r="A22" s="287">
        <v>111300701</v>
      </c>
      <c r="B22" s="287" t="s">
        <v>914</v>
      </c>
      <c r="C22" s="254">
        <v>-1516</v>
      </c>
      <c r="D22" s="254">
        <v>-1516</v>
      </c>
      <c r="E22" s="254">
        <v>0</v>
      </c>
    </row>
    <row r="23" spans="1:5" x14ac:dyDescent="0.2">
      <c r="A23" s="287">
        <v>111300901</v>
      </c>
      <c r="B23" s="287" t="s">
        <v>915</v>
      </c>
      <c r="C23" s="254">
        <v>222315</v>
      </c>
      <c r="D23" s="254">
        <v>291045</v>
      </c>
      <c r="E23" s="254">
        <v>68730</v>
      </c>
    </row>
    <row r="24" spans="1:5" x14ac:dyDescent="0.2">
      <c r="A24" s="287">
        <v>111301001</v>
      </c>
      <c r="B24" s="287" t="s">
        <v>916</v>
      </c>
      <c r="C24" s="254">
        <v>306742.23</v>
      </c>
      <c r="D24" s="254">
        <v>369839.57</v>
      </c>
      <c r="E24" s="254">
        <v>63097.34</v>
      </c>
    </row>
    <row r="25" spans="1:5" x14ac:dyDescent="0.2">
      <c r="A25" s="287">
        <v>111302001</v>
      </c>
      <c r="B25" s="287" t="s">
        <v>917</v>
      </c>
      <c r="C25" s="254">
        <v>1582311.14</v>
      </c>
      <c r="D25" s="254">
        <v>4956026.41</v>
      </c>
      <c r="E25" s="254">
        <v>3373715.27</v>
      </c>
    </row>
    <row r="26" spans="1:5" x14ac:dyDescent="0.2">
      <c r="A26" s="287">
        <v>111302002</v>
      </c>
      <c r="B26" s="287" t="s">
        <v>918</v>
      </c>
      <c r="C26" s="254">
        <v>-221401.15</v>
      </c>
      <c r="D26" s="254">
        <v>-289770.75</v>
      </c>
      <c r="E26" s="254">
        <v>-68369.600000000006</v>
      </c>
    </row>
    <row r="27" spans="1:5" x14ac:dyDescent="0.2">
      <c r="A27" s="287">
        <v>111302003</v>
      </c>
      <c r="B27" s="287" t="s">
        <v>919</v>
      </c>
      <c r="C27" s="254">
        <v>353987.9</v>
      </c>
      <c r="D27" s="254">
        <v>354011.99</v>
      </c>
      <c r="E27" s="254">
        <v>24.09</v>
      </c>
    </row>
    <row r="28" spans="1:5" x14ac:dyDescent="0.2">
      <c r="A28" s="287">
        <v>111302004</v>
      </c>
      <c r="B28" s="287" t="s">
        <v>920</v>
      </c>
      <c r="C28" s="254">
        <v>9318817.6400000006</v>
      </c>
      <c r="D28" s="254">
        <v>5925.68</v>
      </c>
      <c r="E28" s="254">
        <v>-9312891.9600000009</v>
      </c>
    </row>
    <row r="29" spans="1:5" x14ac:dyDescent="0.2">
      <c r="A29" s="287">
        <v>111302008</v>
      </c>
      <c r="B29" s="287" t="s">
        <v>921</v>
      </c>
      <c r="C29" s="254">
        <v>4838872.3</v>
      </c>
      <c r="D29" s="254">
        <v>4334373.3600000003</v>
      </c>
      <c r="E29" s="254">
        <v>-504498.94</v>
      </c>
    </row>
    <row r="30" spans="1:5" x14ac:dyDescent="0.2">
      <c r="A30" s="287">
        <v>111302009</v>
      </c>
      <c r="B30" s="287" t="s">
        <v>922</v>
      </c>
      <c r="C30" s="254">
        <v>497390.11</v>
      </c>
      <c r="D30" s="254">
        <v>64593.53</v>
      </c>
      <c r="E30" s="254">
        <v>-432796.58</v>
      </c>
    </row>
    <row r="31" spans="1:5" x14ac:dyDescent="0.2">
      <c r="A31" s="287">
        <v>111302010</v>
      </c>
      <c r="B31" s="287" t="s">
        <v>923</v>
      </c>
      <c r="C31" s="254">
        <v>3392816.02</v>
      </c>
      <c r="D31" s="254">
        <v>224363.25</v>
      </c>
      <c r="E31" s="254">
        <v>-3168452.77</v>
      </c>
    </row>
    <row r="32" spans="1:5" x14ac:dyDescent="0.2">
      <c r="A32" s="287">
        <v>111302011</v>
      </c>
      <c r="B32" s="287" t="s">
        <v>924</v>
      </c>
      <c r="C32" s="254">
        <v>1183375.48</v>
      </c>
      <c r="D32" s="254">
        <v>1269333.76</v>
      </c>
      <c r="E32" s="254">
        <v>85958.28</v>
      </c>
    </row>
    <row r="33" spans="1:5" x14ac:dyDescent="0.2">
      <c r="A33" s="287">
        <v>111302012</v>
      </c>
      <c r="B33" s="287" t="s">
        <v>925</v>
      </c>
      <c r="C33" s="254">
        <v>0</v>
      </c>
      <c r="D33" s="254">
        <v>50035.13</v>
      </c>
      <c r="E33" s="254">
        <v>50035.13</v>
      </c>
    </row>
    <row r="34" spans="1:5" x14ac:dyDescent="0.2">
      <c r="A34" s="287">
        <v>111400204</v>
      </c>
      <c r="B34" s="287" t="s">
        <v>520</v>
      </c>
      <c r="C34" s="254">
        <v>7409197.0499999998</v>
      </c>
      <c r="D34" s="254">
        <v>10431314.060000001</v>
      </c>
      <c r="E34" s="254">
        <v>3022117.01</v>
      </c>
    </row>
    <row r="35" spans="1:5" x14ac:dyDescent="0.2">
      <c r="A35" s="287">
        <v>111400205</v>
      </c>
      <c r="B35" s="287" t="s">
        <v>522</v>
      </c>
      <c r="C35" s="254">
        <v>0</v>
      </c>
      <c r="D35" s="254">
        <v>12086955.49</v>
      </c>
      <c r="E35" s="254">
        <v>12086955.49</v>
      </c>
    </row>
    <row r="36" spans="1:5" x14ac:dyDescent="0.2">
      <c r="A36" s="287">
        <v>111400206</v>
      </c>
      <c r="B36" s="287" t="s">
        <v>524</v>
      </c>
      <c r="C36" s="254">
        <v>0</v>
      </c>
      <c r="D36" s="254">
        <v>1217729.28</v>
      </c>
      <c r="E36" s="254">
        <v>1217729.28</v>
      </c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365"/>
      <c r="B38" s="365"/>
      <c r="C38" s="364"/>
      <c r="D38" s="364"/>
      <c r="E38" s="364"/>
    </row>
    <row r="39" spans="1:5" s="8" customFormat="1" x14ac:dyDescent="0.2">
      <c r="A39" s="253"/>
      <c r="B39" s="253" t="s">
        <v>375</v>
      </c>
      <c r="C39" s="252">
        <f>SUM(C8:C38)</f>
        <v>35648777.270000003</v>
      </c>
      <c r="D39" s="252">
        <f>SUM(D8:D38)</f>
        <v>41309443.650000006</v>
      </c>
      <c r="E39" s="252">
        <f>SUM(E8:E38)</f>
        <v>5660666.379999998</v>
      </c>
    </row>
    <row r="40" spans="1:5" s="8" customFormat="1" x14ac:dyDescent="0.2">
      <c r="A40" s="349"/>
      <c r="B40" s="349"/>
      <c r="C40" s="363"/>
      <c r="D40" s="363"/>
      <c r="E40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9" zoomScaleNormal="100" zoomScaleSheetLayoutView="100" workbookViewId="0">
      <selection activeCell="C62" activeCellId="1" sqref="C32 C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123536131</v>
      </c>
      <c r="B8" s="375" t="s">
        <v>574</v>
      </c>
      <c r="C8" s="373">
        <v>3489484.17</v>
      </c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3489484.17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124115111</v>
      </c>
      <c r="B38" s="375" t="s">
        <v>576</v>
      </c>
      <c r="C38" s="373">
        <v>10000</v>
      </c>
      <c r="D38" s="372"/>
    </row>
    <row r="39" spans="1:4" x14ac:dyDescent="0.2">
      <c r="A39" s="374">
        <v>124135151</v>
      </c>
      <c r="B39" s="375" t="s">
        <v>580</v>
      </c>
      <c r="C39" s="373">
        <v>50743.87</v>
      </c>
      <c r="D39" s="372"/>
    </row>
    <row r="40" spans="1:4" x14ac:dyDescent="0.2">
      <c r="A40" s="374">
        <v>124215211</v>
      </c>
      <c r="B40" s="375" t="s">
        <v>586</v>
      </c>
      <c r="C40" s="373">
        <v>29125</v>
      </c>
      <c r="D40" s="372"/>
    </row>
    <row r="41" spans="1:4" x14ac:dyDescent="0.2">
      <c r="A41" s="374">
        <v>124625621</v>
      </c>
      <c r="B41" s="375" t="s">
        <v>598</v>
      </c>
      <c r="C41" s="373">
        <v>14850</v>
      </c>
      <c r="D41" s="372"/>
    </row>
    <row r="42" spans="1:4" x14ac:dyDescent="0.2">
      <c r="A42" s="374">
        <v>124635631</v>
      </c>
      <c r="B42" s="375" t="s">
        <v>600</v>
      </c>
      <c r="C42" s="373">
        <v>45101</v>
      </c>
      <c r="D42" s="372"/>
    </row>
    <row r="43" spans="1:4" x14ac:dyDescent="0.2">
      <c r="A43" s="374">
        <v>124655651</v>
      </c>
      <c r="B43" s="375" t="s">
        <v>602</v>
      </c>
      <c r="C43" s="373">
        <v>17922.39</v>
      </c>
      <c r="D43" s="372"/>
    </row>
    <row r="44" spans="1:4" x14ac:dyDescent="0.2">
      <c r="A44" s="374">
        <v>124675671</v>
      </c>
      <c r="B44" s="375" t="s">
        <v>604</v>
      </c>
      <c r="C44" s="373">
        <v>5093.79</v>
      </c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172836.05000000002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B1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-603.34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-603.34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-603.34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85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553</v>
      </c>
      <c r="B8" s="276" t="s">
        <v>554</v>
      </c>
      <c r="C8" s="222">
        <v>4000</v>
      </c>
      <c r="D8" s="274">
        <v>4000</v>
      </c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4000</v>
      </c>
      <c r="D15" s="252">
        <f>SUM(D8:D14)</f>
        <v>4000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555</v>
      </c>
      <c r="B21" s="223" t="s">
        <v>556</v>
      </c>
      <c r="C21" s="222">
        <v>24001</v>
      </c>
      <c r="D21" s="265">
        <v>24001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24001</v>
      </c>
      <c r="D25" s="244">
        <f>SUM(D21:D24)</f>
        <v>24001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526</v>
      </c>
      <c r="B31" s="223" t="s">
        <v>526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557</v>
      </c>
      <c r="B41" s="223" t="s">
        <v>558</v>
      </c>
      <c r="C41" s="222">
        <v>0.83</v>
      </c>
      <c r="D41" s="265">
        <v>0.83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0.83</v>
      </c>
      <c r="D45" s="244">
        <f>SUM(D41:D44)</f>
        <v>0.83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559</v>
      </c>
      <c r="B51" s="223" t="s">
        <v>560</v>
      </c>
      <c r="C51" s="222">
        <v>81448.009999999995</v>
      </c>
      <c r="D51" s="265">
        <v>81448.009999999995</v>
      </c>
      <c r="E51" s="265"/>
      <c r="F51" s="265"/>
      <c r="G51" s="265"/>
      <c r="H51" s="264"/>
      <c r="I51" s="264"/>
    </row>
    <row r="52" spans="1:9" x14ac:dyDescent="0.2">
      <c r="A52" s="223" t="s">
        <v>561</v>
      </c>
      <c r="B52" s="223" t="s">
        <v>562</v>
      </c>
      <c r="C52" s="222">
        <v>2698</v>
      </c>
      <c r="D52" s="265">
        <v>2698</v>
      </c>
      <c r="E52" s="265"/>
      <c r="F52" s="265"/>
      <c r="G52" s="265"/>
      <c r="H52" s="264"/>
      <c r="I52" s="264"/>
    </row>
    <row r="53" spans="1:9" x14ac:dyDescent="0.2">
      <c r="A53" s="223" t="s">
        <v>563</v>
      </c>
      <c r="B53" s="223" t="s">
        <v>564</v>
      </c>
      <c r="C53" s="222">
        <v>2177605.77</v>
      </c>
      <c r="D53" s="265">
        <v>2177605.77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2261751.7799999998</v>
      </c>
      <c r="D75" s="244">
        <f>SUM(D51:D74)</f>
        <v>2261751.7799999998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526</v>
      </c>
      <c r="B81" s="223" t="s">
        <v>526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526</v>
      </c>
      <c r="B91" s="223" t="s">
        <v>526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526</v>
      </c>
      <c r="B101" s="223" t="s">
        <v>526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526</v>
      </c>
      <c r="B111" s="223" t="s">
        <v>526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526</v>
      </c>
      <c r="B8" s="264" t="s">
        <v>526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565</v>
      </c>
      <c r="B22" s="276" t="s">
        <v>566</v>
      </c>
      <c r="C22" s="265">
        <v>3061544.18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3061544.18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2014-12-06T02:27:50Z</cp:lastPrinted>
  <dcterms:created xsi:type="dcterms:W3CDTF">2012-12-11T20:36:24Z</dcterms:created>
  <dcterms:modified xsi:type="dcterms:W3CDTF">2017-04-26T01:49:09Z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