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anr\Box Sync\Consejo Turistico\2.4.- CUENTA PÚBLICA 2017\1° Trimestre Enero-Marzo 2017\"/>
    </mc:Choice>
  </mc:AlternateContent>
  <bookViews>
    <workbookView xWindow="0" yWindow="0" windowWidth="20490" windowHeight="7875" firstSheet="1" activeTab="1"/>
  </bookViews>
  <sheets>
    <sheet name="Hoja1" sheetId="4" state="hidden" r:id="rId1"/>
    <sheet name="F1" sheetId="3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3" l="1"/>
  <c r="E76" i="3"/>
  <c r="E56" i="3"/>
  <c r="E44" i="3"/>
  <c r="F72" i="3"/>
  <c r="F65" i="3"/>
  <c r="F60" i="3"/>
  <c r="F76" i="3" s="1"/>
  <c r="F54" i="3"/>
  <c r="F39" i="3"/>
  <c r="F35" i="3"/>
  <c r="F28" i="3"/>
  <c r="F24" i="3"/>
  <c r="F44" i="3" s="1"/>
  <c r="F56" i="3" s="1"/>
  <c r="F20" i="3"/>
  <c r="F16" i="3"/>
  <c r="F6" i="3"/>
  <c r="B52" i="3"/>
  <c r="B50" i="3"/>
  <c r="B57" i="3" s="1"/>
  <c r="B48" i="3"/>
  <c r="B17" i="3"/>
  <c r="B21" i="3"/>
  <c r="B14" i="3"/>
  <c r="B9" i="3"/>
  <c r="B6" i="3"/>
  <c r="B44" i="3" s="1"/>
  <c r="B59" i="3" s="1"/>
  <c r="F78" i="3" l="1"/>
  <c r="C14" i="3"/>
  <c r="C57" i="3" l="1"/>
  <c r="C28" i="3"/>
  <c r="C22" i="3"/>
  <c r="C6" i="3"/>
  <c r="C44" i="3" l="1"/>
  <c r="C59" i="3" s="1"/>
</calcChain>
</file>

<file path=xl/sharedStrings.xml><?xml version="1.0" encoding="utf-8"?>
<sst xmlns="http://schemas.openxmlformats.org/spreadsheetml/2006/main" count="131" uniqueCount="127">
  <si>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</si>
  <si>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</si>
  <si>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</si>
  <si>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</si>
  <si>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</si>
  <si>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</si>
  <si>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</si>
  <si>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</si>
  <si>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</si>
  <si>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</si>
  <si>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</si>
  <si>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</si>
  <si>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</si>
  <si>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</si>
  <si>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</si>
  <si>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</si>
  <si>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</si>
  <si>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</si>
  <si>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</si>
  <si>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</si>
  <si>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</si>
  <si>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</si>
  <si>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</si>
  <si>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</si>
  <si>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</si>
  <si>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</si>
  <si>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</si>
  <si>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</si>
  <si>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</si>
  <si>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</si>
  <si>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</si>
  <si>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</si>
  <si>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</si>
  <si>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</si>
  <si>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</si>
  <si>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</si>
  <si>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</si>
  <si>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</si>
  <si>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</si>
  <si>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</si>
  <si>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</si>
  <si>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</si>
  <si>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</si>
  <si>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</si>
  <si>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</si>
  <si>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</si>
  <si>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</si>
  <si>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</si>
  <si>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</si>
  <si>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</si>
  <si>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</si>
  <si>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</si>
  <si>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</si>
  <si>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</si>
  <si>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</si>
  <si>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</si>
  <si>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</si>
  <si>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</si>
  <si>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</si>
  <si>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</si>
  <si>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</si>
  <si>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</si>
  <si>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</si>
  <si>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</si>
  <si>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</si>
  <si>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</si>
  <si>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</si>
  <si>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</si>
  <si>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</si>
  <si>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</si>
  <si>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</si>
  <si>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</si>
  <si>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</si>
  <si>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</si>
  <si>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</si>
  <si>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</si>
  <si>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</si>
  <si>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</si>
  <si>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</si>
  <si>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</si>
  <si>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</si>
  <si>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</si>
  <si>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</si>
  <si>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</si>
  <si>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</si>
  <si>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</si>
  <si>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</si>
  <si>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</si>
  <si>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</si>
  <si>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</si>
  <si>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</si>
  <si>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</si>
  <si>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</si>
  <si>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</si>
  <si>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</si>
  <si>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</si>
  <si>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</si>
  <si>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</si>
  <si>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</si>
  <si>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</si>
  <si>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</si>
  <si>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</si>
  <si>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</si>
  <si>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</si>
  <si>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</si>
  <si>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</si>
  <si>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</si>
  <si>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</si>
  <si>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</si>
  <si>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</si>
  <si>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</si>
  <si>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</si>
  <si>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</si>
  <si>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</si>
  <si>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</si>
  <si>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</si>
  <si>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</si>
  <si>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</si>
  <si>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</si>
  <si>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_________________________</t>
  </si>
  <si>
    <t>Gerente</t>
  </si>
  <si>
    <t>Subgerente Administrativo y Financiero</t>
  </si>
  <si>
    <t>Lic. Guillermo González Engelbrecht</t>
  </si>
  <si>
    <t>C.P. Maria Ofelia Torres Arteaga</t>
  </si>
  <si>
    <t>2017 (d)</t>
  </si>
  <si>
    <t>31 de diciembre de 2016</t>
  </si>
  <si>
    <t>CONSEJO TURISTICO DE SAN MIGUEL DE ALLENDE, GTO.
Estado de Situación Financiera Detallado - LDF
Al 31 de marzo de 2017-1 y al 31 de diciembre de 2016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</si>
</sst>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3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4" fontId="2" fillId="0" borderId="0" xfId="0" applyNumberFormat="1" applyFont="1"/>
    <xf numFmtId="0" fontId="7" fillId="0" borderId="0" xfId="2" applyFont="1" applyAlignment="1" applyProtection="1">
      <alignment vertical="top" wrapText="1"/>
      <protection locked="0"/>
    </xf>
    <xf numFmtId="0" fontId="7" fillId="0" borderId="0" xfId="2" applyFont="1" applyAlignment="1" applyProtection="1">
      <alignment vertical="top"/>
      <protection locked="0"/>
    </xf>
    <xf numFmtId="0" fontId="7" fillId="0" borderId="0" xfId="2" applyFont="1" applyBorder="1" applyAlignment="1" applyProtection="1">
      <alignment vertical="top" wrapText="1"/>
      <protection locked="0"/>
    </xf>
    <xf numFmtId="0" fontId="8" fillId="0" borderId="0" xfId="0" applyFont="1" applyAlignment="1">
      <alignment horizontal="center" vertical="center"/>
    </xf>
    <xf numFmtId="0" fontId="7" fillId="0" borderId="0" xfId="2" applyFont="1" applyAlignment="1" applyProtection="1">
      <alignment horizontal="center" vertical="top"/>
      <protection locked="0"/>
    </xf>
    <xf numFmtId="0" fontId="7" fillId="0" borderId="0" xfId="2" applyFont="1" applyAlignment="1" applyProtection="1">
      <alignment horizontal="center" vertical="top" wrapText="1"/>
      <protection locked="0"/>
    </xf>
    <xf numFmtId="0" fontId="7" fillId="0" borderId="0" xfId="2" applyFont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11_ESF_1701_MSMA_T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Instructivo_ESF"/>
    </sheetNames>
    <sheetDataSet>
      <sheetData sheetId="0">
        <row r="5">
          <cell r="C5">
            <v>1929393.72</v>
          </cell>
        </row>
        <row r="8">
          <cell r="C8">
            <v>1929393.72</v>
          </cell>
        </row>
        <row r="13">
          <cell r="C13">
            <v>1189854.9099999999</v>
          </cell>
        </row>
        <row r="16">
          <cell r="C16">
            <v>41798.559999999998</v>
          </cell>
        </row>
        <row r="20">
          <cell r="C20">
            <v>1148056.3500000001</v>
          </cell>
        </row>
        <row r="63">
          <cell r="C63">
            <v>472383.92</v>
          </cell>
        </row>
        <row r="78">
          <cell r="C78">
            <v>-112057.77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tabSelected="1" workbookViewId="0">
      <selection activeCell="F90" sqref="A1:F90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8" ht="45.95" customHeight="1" x14ac:dyDescent="0.2">
      <c r="A1" s="30" t="s">
        <v>126</v>
      </c>
      <c r="B1" s="31"/>
      <c r="C1" s="31"/>
      <c r="D1" s="31"/>
      <c r="E1" s="31"/>
      <c r="F1" s="32"/>
    </row>
    <row r="2" spans="1:8" ht="33.75" x14ac:dyDescent="0.2">
      <c r="A2" s="1" t="s">
        <v>0</v>
      </c>
      <c r="B2" s="2" t="s">
        <v>124</v>
      </c>
      <c r="C2" s="2" t="s">
        <v>125</v>
      </c>
      <c r="D2" s="1" t="s">
        <v>0</v>
      </c>
      <c r="E2" s="2" t="s">
        <v>124</v>
      </c>
      <c r="F2" s="2" t="s">
        <v>125</v>
      </c>
    </row>
    <row r="3" spans="1:8" x14ac:dyDescent="0.2">
      <c r="A3" s="3"/>
      <c r="B3" s="4"/>
      <c r="C3" s="4"/>
      <c r="D3" s="5"/>
      <c r="E3" s="4"/>
      <c r="F3" s="4"/>
    </row>
    <row r="4" spans="1:8" x14ac:dyDescent="0.2">
      <c r="A4" s="6" t="s">
        <v>1</v>
      </c>
      <c r="B4" s="7"/>
      <c r="C4" s="7"/>
      <c r="D4" s="8" t="s">
        <v>2</v>
      </c>
      <c r="E4" s="7"/>
      <c r="F4" s="7"/>
    </row>
    <row r="5" spans="1:8" x14ac:dyDescent="0.2">
      <c r="A5" s="6" t="s">
        <v>3</v>
      </c>
      <c r="B5" s="9"/>
      <c r="C5" s="9"/>
      <c r="D5" s="8" t="s">
        <v>4</v>
      </c>
      <c r="E5" s="9"/>
      <c r="F5" s="9"/>
    </row>
    <row r="6" spans="1:8" x14ac:dyDescent="0.2">
      <c r="A6" s="3" t="s">
        <v>5</v>
      </c>
      <c r="B6" s="9">
        <f>[1]ESF!$C$5</f>
        <v>1929393.72</v>
      </c>
      <c r="C6" s="9">
        <f>SUM(C7:C13)</f>
        <v>591915.26</v>
      </c>
      <c r="D6" s="5" t="s">
        <v>6</v>
      </c>
      <c r="E6" s="9">
        <v>1429739.43</v>
      </c>
      <c r="F6" s="9">
        <f>SUM(F7:F15)</f>
        <v>1233701.19</v>
      </c>
      <c r="H6" s="22"/>
    </row>
    <row r="7" spans="1:8" x14ac:dyDescent="0.2">
      <c r="A7" s="10" t="s">
        <v>7</v>
      </c>
      <c r="B7" s="9"/>
      <c r="C7" s="9"/>
      <c r="D7" s="11" t="s">
        <v>8</v>
      </c>
      <c r="E7" s="9"/>
      <c r="F7" s="9">
        <v>48235.22</v>
      </c>
    </row>
    <row r="8" spans="1:8" x14ac:dyDescent="0.2">
      <c r="A8" s="10" t="s">
        <v>9</v>
      </c>
      <c r="B8" s="9"/>
      <c r="C8" s="9"/>
      <c r="D8" s="11" t="s">
        <v>10</v>
      </c>
      <c r="E8" s="9">
        <v>1000000</v>
      </c>
      <c r="F8" s="9">
        <v>1015394.5</v>
      </c>
    </row>
    <row r="9" spans="1:8" x14ac:dyDescent="0.2">
      <c r="A9" s="10" t="s">
        <v>11</v>
      </c>
      <c r="B9" s="9">
        <f>[1]ESF!$C$8</f>
        <v>1929393.72</v>
      </c>
      <c r="C9" s="9">
        <v>591915.26</v>
      </c>
      <c r="D9" s="11" t="s">
        <v>12</v>
      </c>
      <c r="E9" s="9"/>
      <c r="F9" s="9"/>
    </row>
    <row r="10" spans="1:8" x14ac:dyDescent="0.2">
      <c r="A10" s="10" t="s">
        <v>13</v>
      </c>
      <c r="B10" s="9"/>
      <c r="C10" s="9"/>
      <c r="D10" s="11" t="s">
        <v>14</v>
      </c>
      <c r="E10" s="9">
        <v>390267.09</v>
      </c>
      <c r="F10" s="9">
        <v>85617.09</v>
      </c>
    </row>
    <row r="11" spans="1:8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8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8" x14ac:dyDescent="0.2">
      <c r="A13" s="10" t="s">
        <v>19</v>
      </c>
      <c r="B13" s="9"/>
      <c r="C13" s="9"/>
      <c r="D13" s="11" t="s">
        <v>20</v>
      </c>
      <c r="E13" s="9">
        <v>39472.339999999997</v>
      </c>
      <c r="F13" s="9">
        <v>84454.38</v>
      </c>
    </row>
    <row r="14" spans="1:8" x14ac:dyDescent="0.2">
      <c r="A14" s="3" t="s">
        <v>21</v>
      </c>
      <c r="B14" s="9">
        <f>[1]ESF!$C$13</f>
        <v>1189854.9099999999</v>
      </c>
      <c r="C14" s="9">
        <f>SUM(C15:C21)</f>
        <v>1045776.09</v>
      </c>
      <c r="D14" s="11" t="s">
        <v>22</v>
      </c>
      <c r="E14" s="9"/>
      <c r="F14" s="9"/>
    </row>
    <row r="15" spans="1:8" x14ac:dyDescent="0.2">
      <c r="A15" s="10" t="s">
        <v>23</v>
      </c>
      <c r="B15" s="9"/>
      <c r="C15" s="9"/>
      <c r="D15" s="11" t="s">
        <v>24</v>
      </c>
      <c r="E15" s="9"/>
      <c r="F15" s="9"/>
    </row>
    <row r="16" spans="1:8" x14ac:dyDescent="0.2">
      <c r="A16" s="10" t="s">
        <v>25</v>
      </c>
      <c r="B16" s="9"/>
      <c r="C16" s="9"/>
      <c r="D16" s="5" t="s">
        <v>26</v>
      </c>
      <c r="E16" s="9"/>
      <c r="F16" s="9">
        <f>SUM(F17:F19)</f>
        <v>0</v>
      </c>
    </row>
    <row r="17" spans="1:6" x14ac:dyDescent="0.2">
      <c r="A17" s="10" t="s">
        <v>27</v>
      </c>
      <c r="B17" s="9">
        <f>[1]ESF!$C$16</f>
        <v>41798.559999999998</v>
      </c>
      <c r="C17" s="9"/>
      <c r="D17" s="11" t="s">
        <v>28</v>
      </c>
      <c r="E17" s="9"/>
      <c r="F17" s="9"/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/>
      <c r="F18" s="9"/>
    </row>
    <row r="19" spans="1:6" x14ac:dyDescent="0.2">
      <c r="A19" s="10" t="s">
        <v>31</v>
      </c>
      <c r="B19" s="9"/>
      <c r="C19" s="9"/>
      <c r="D19" s="11" t="s">
        <v>32</v>
      </c>
      <c r="E19" s="9"/>
      <c r="F19" s="9"/>
    </row>
    <row r="20" spans="1:6" x14ac:dyDescent="0.2">
      <c r="A20" s="10" t="s">
        <v>33</v>
      </c>
      <c r="B20" s="9"/>
      <c r="C20" s="9"/>
      <c r="D20" s="5" t="s">
        <v>34</v>
      </c>
      <c r="E20" s="9"/>
      <c r="F20" s="9">
        <f>SUM(F21:F22)</f>
        <v>0</v>
      </c>
    </row>
    <row r="21" spans="1:6" x14ac:dyDescent="0.2">
      <c r="A21" s="10" t="s">
        <v>35</v>
      </c>
      <c r="B21" s="9">
        <f>[1]ESF!$C$20</f>
        <v>1148056.3500000001</v>
      </c>
      <c r="C21" s="9">
        <v>1045776.09</v>
      </c>
      <c r="D21" s="11" t="s">
        <v>36</v>
      </c>
      <c r="E21" s="9"/>
      <c r="F21" s="9"/>
    </row>
    <row r="22" spans="1:6" x14ac:dyDescent="0.2">
      <c r="A22" s="3" t="s">
        <v>37</v>
      </c>
      <c r="B22" s="9"/>
      <c r="C22" s="9">
        <f>SUM(C23:C27)</f>
        <v>0</v>
      </c>
      <c r="D22" s="11" t="s">
        <v>38</v>
      </c>
      <c r="E22" s="9"/>
      <c r="F22" s="9"/>
    </row>
    <row r="23" spans="1:6" ht="22.5" x14ac:dyDescent="0.2">
      <c r="A23" s="10" t="s">
        <v>39</v>
      </c>
      <c r="B23" s="9"/>
      <c r="C23" s="9"/>
      <c r="D23" s="5" t="s">
        <v>40</v>
      </c>
      <c r="E23" s="9"/>
      <c r="F23" s="9"/>
    </row>
    <row r="24" spans="1:6" ht="22.5" x14ac:dyDescent="0.2">
      <c r="A24" s="10" t="s">
        <v>41</v>
      </c>
      <c r="B24" s="9"/>
      <c r="C24" s="9"/>
      <c r="D24" s="5" t="s">
        <v>42</v>
      </c>
      <c r="E24" s="9"/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/>
      <c r="F25" s="9"/>
    </row>
    <row r="26" spans="1:6" x14ac:dyDescent="0.2">
      <c r="A26" s="10" t="s">
        <v>45</v>
      </c>
      <c r="B26" s="9"/>
      <c r="C26" s="9"/>
      <c r="D26" s="11" t="s">
        <v>46</v>
      </c>
      <c r="E26" s="9"/>
      <c r="F26" s="9"/>
    </row>
    <row r="27" spans="1:6" x14ac:dyDescent="0.2">
      <c r="A27" s="10" t="s">
        <v>47</v>
      </c>
      <c r="B27" s="9"/>
      <c r="C27" s="9"/>
      <c r="D27" s="11" t="s">
        <v>48</v>
      </c>
      <c r="E27" s="9"/>
      <c r="F27" s="9"/>
    </row>
    <row r="28" spans="1:6" ht="22.5" x14ac:dyDescent="0.2">
      <c r="A28" s="3" t="s">
        <v>49</v>
      </c>
      <c r="B28" s="9"/>
      <c r="C28" s="9">
        <f>SUM(C29:C33)</f>
        <v>0</v>
      </c>
      <c r="D28" s="5" t="s">
        <v>50</v>
      </c>
      <c r="E28" s="9"/>
      <c r="F28" s="9">
        <f>SUM(F29:F34)</f>
        <v>0</v>
      </c>
    </row>
    <row r="29" spans="1:6" x14ac:dyDescent="0.2">
      <c r="A29" s="10" t="s">
        <v>51</v>
      </c>
      <c r="B29" s="9"/>
      <c r="C29" s="9"/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/>
      <c r="C34" s="9"/>
      <c r="D34" s="11" t="s">
        <v>62</v>
      </c>
      <c r="E34" s="9"/>
      <c r="F34" s="9"/>
    </row>
    <row r="35" spans="1:6" x14ac:dyDescent="0.2">
      <c r="A35" s="3" t="s">
        <v>63</v>
      </c>
      <c r="B35" s="9"/>
      <c r="C35" s="9"/>
      <c r="D35" s="5" t="s">
        <v>64</v>
      </c>
      <c r="E35" s="9"/>
      <c r="F35" s="9">
        <f>SUM(F36:F38)</f>
        <v>0</v>
      </c>
    </row>
    <row r="36" spans="1:6" ht="22.5" x14ac:dyDescent="0.2">
      <c r="A36" s="10" t="s">
        <v>65</v>
      </c>
      <c r="B36" s="9"/>
      <c r="C36" s="9"/>
      <c r="D36" s="11" t="s">
        <v>66</v>
      </c>
      <c r="E36" s="9"/>
      <c r="F36" s="9"/>
    </row>
    <row r="37" spans="1:6" x14ac:dyDescent="0.2">
      <c r="A37" s="10" t="s">
        <v>67</v>
      </c>
      <c r="B37" s="9"/>
      <c r="C37" s="9"/>
      <c r="D37" s="11" t="s">
        <v>68</v>
      </c>
      <c r="E37" s="9"/>
      <c r="F37" s="9"/>
    </row>
    <row r="38" spans="1:6" x14ac:dyDescent="0.2">
      <c r="A38" s="3" t="s">
        <v>69</v>
      </c>
      <c r="B38" s="9"/>
      <c r="C38" s="9"/>
      <c r="D38" s="11" t="s">
        <v>70</v>
      </c>
      <c r="E38" s="9"/>
      <c r="F38" s="9"/>
    </row>
    <row r="39" spans="1:6" x14ac:dyDescent="0.2">
      <c r="A39" s="10" t="s">
        <v>71</v>
      </c>
      <c r="B39" s="9"/>
      <c r="C39" s="9"/>
      <c r="D39" s="5" t="s">
        <v>72</v>
      </c>
      <c r="E39" s="9"/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/>
      <c r="F40" s="9"/>
    </row>
    <row r="41" spans="1:6" ht="22.5" x14ac:dyDescent="0.2">
      <c r="A41" s="10" t="s">
        <v>75</v>
      </c>
      <c r="B41" s="9"/>
      <c r="C41" s="9"/>
      <c r="D41" s="11" t="s">
        <v>76</v>
      </c>
      <c r="E41" s="9"/>
      <c r="F41" s="9"/>
    </row>
    <row r="42" spans="1:6" x14ac:dyDescent="0.2">
      <c r="A42" s="10" t="s">
        <v>77</v>
      </c>
      <c r="B42" s="9"/>
      <c r="C42" s="9"/>
      <c r="D42" s="11" t="s">
        <v>78</v>
      </c>
      <c r="E42" s="9"/>
      <c r="F42" s="9"/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3119248.63</v>
      </c>
      <c r="C44" s="7">
        <f>C6+C14+C22+C28+C34+C35+C38</f>
        <v>1637691.35</v>
      </c>
      <c r="D44" s="8" t="s">
        <v>80</v>
      </c>
      <c r="E44" s="7">
        <f>E6+E16+E20+E23+E24+E28+E35+E39</f>
        <v>1429739.43</v>
      </c>
      <c r="F44" s="7">
        <f>F6+F16+F20+F23+F24+F28+F35+F39</f>
        <v>1233701.19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/>
      <c r="C47" s="9"/>
      <c r="D47" s="5" t="s">
        <v>84</v>
      </c>
      <c r="E47" s="9"/>
      <c r="F47" s="9"/>
    </row>
    <row r="48" spans="1:6" x14ac:dyDescent="0.2">
      <c r="A48" s="13" t="s">
        <v>85</v>
      </c>
      <c r="B48" s="9">
        <f>C48</f>
        <v>158936.04</v>
      </c>
      <c r="C48" s="9">
        <v>158936.04</v>
      </c>
      <c r="D48" s="5" t="s">
        <v>86</v>
      </c>
      <c r="E48" s="9"/>
      <c r="F48" s="9"/>
    </row>
    <row r="49" spans="1:6" x14ac:dyDescent="0.2">
      <c r="A49" s="13" t="s">
        <v>87</v>
      </c>
      <c r="B49" s="9"/>
      <c r="C49" s="9"/>
      <c r="D49" s="5" t="s">
        <v>88</v>
      </c>
      <c r="E49" s="9"/>
      <c r="F49" s="9"/>
    </row>
    <row r="50" spans="1:6" x14ac:dyDescent="0.2">
      <c r="A50" s="13" t="s">
        <v>89</v>
      </c>
      <c r="B50" s="9">
        <f>[1]ESF!$C$63</f>
        <v>472383.92</v>
      </c>
      <c r="C50" s="9">
        <v>457335.89</v>
      </c>
      <c r="D50" s="5" t="s">
        <v>90</v>
      </c>
      <c r="E50" s="9"/>
      <c r="F50" s="9"/>
    </row>
    <row r="51" spans="1:6" ht="12.75" customHeight="1" x14ac:dyDescent="0.2">
      <c r="A51" s="13" t="s">
        <v>91</v>
      </c>
      <c r="B51" s="9"/>
      <c r="C51" s="9"/>
      <c r="D51" s="5" t="s">
        <v>92</v>
      </c>
      <c r="E51" s="9"/>
      <c r="F51" s="9"/>
    </row>
    <row r="52" spans="1:6" x14ac:dyDescent="0.2">
      <c r="A52" s="13" t="s">
        <v>93</v>
      </c>
      <c r="B52" s="9">
        <f>[1]ESF!$C$78</f>
        <v>-112057.77</v>
      </c>
      <c r="C52" s="9">
        <v>-112057.77</v>
      </c>
      <c r="D52" s="5" t="s">
        <v>94</v>
      </c>
      <c r="E52" s="9"/>
      <c r="F52" s="9"/>
    </row>
    <row r="53" spans="1:6" x14ac:dyDescent="0.2">
      <c r="A53" s="13" t="s">
        <v>95</v>
      </c>
      <c r="B53" s="9"/>
      <c r="C53" s="9"/>
      <c r="D53" s="8"/>
      <c r="E53" s="9"/>
      <c r="F53" s="9"/>
    </row>
    <row r="54" spans="1:6" x14ac:dyDescent="0.2">
      <c r="A54" s="13" t="s">
        <v>96</v>
      </c>
      <c r="B54" s="9"/>
      <c r="C54" s="9"/>
      <c r="D54" s="8" t="s">
        <v>97</v>
      </c>
      <c r="E54" s="7"/>
      <c r="F54" s="7">
        <f>SUM(F47:F52)</f>
        <v>0</v>
      </c>
    </row>
    <row r="55" spans="1:6" x14ac:dyDescent="0.2">
      <c r="A55" s="13" t="s">
        <v>98</v>
      </c>
      <c r="B55" s="9"/>
      <c r="C55" s="9"/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E44+E54</f>
        <v>1429739.43</v>
      </c>
      <c r="F56" s="7">
        <f>F44+F54</f>
        <v>1233701.19</v>
      </c>
    </row>
    <row r="57" spans="1:6" x14ac:dyDescent="0.2">
      <c r="A57" s="12" t="s">
        <v>100</v>
      </c>
      <c r="B57" s="7">
        <f>SUM(B47:B55)</f>
        <v>519262.18999999994</v>
      </c>
      <c r="C57" s="7">
        <f>SUM(C47:C55)</f>
        <v>504214.16000000003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3638510.82</v>
      </c>
      <c r="C59" s="7">
        <f>C44+C57</f>
        <v>2141905.5100000002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/>
      <c r="F60" s="9">
        <f>SUM(F61:F63)</f>
        <v>0</v>
      </c>
    </row>
    <row r="61" spans="1:6" x14ac:dyDescent="0.2">
      <c r="A61" s="13"/>
      <c r="B61" s="9"/>
      <c r="C61" s="9"/>
      <c r="D61" s="5" t="s">
        <v>104</v>
      </c>
      <c r="E61" s="9"/>
      <c r="F61" s="9"/>
    </row>
    <row r="62" spans="1:6" x14ac:dyDescent="0.2">
      <c r="A62" s="13"/>
      <c r="B62" s="9"/>
      <c r="C62" s="9"/>
      <c r="D62" s="5" t="s">
        <v>105</v>
      </c>
      <c r="E62" s="9"/>
      <c r="F62" s="9"/>
    </row>
    <row r="63" spans="1:6" x14ac:dyDescent="0.2">
      <c r="A63" s="13"/>
      <c r="B63" s="9"/>
      <c r="C63" s="9"/>
      <c r="D63" s="5" t="s">
        <v>106</v>
      </c>
      <c r="E63" s="9"/>
      <c r="F63" s="9"/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v>2208771.39</v>
      </c>
      <c r="F65" s="9">
        <f>SUM(F66:F70)</f>
        <v>908204.32000000007</v>
      </c>
    </row>
    <row r="66" spans="1:6" x14ac:dyDescent="0.2">
      <c r="A66" s="13"/>
      <c r="B66" s="9"/>
      <c r="C66" s="9"/>
      <c r="D66" s="5" t="s">
        <v>108</v>
      </c>
      <c r="E66" s="9">
        <v>1300567.07</v>
      </c>
      <c r="F66" s="9">
        <v>137155.45000000001</v>
      </c>
    </row>
    <row r="67" spans="1:6" x14ac:dyDescent="0.2">
      <c r="A67" s="13"/>
      <c r="B67" s="9"/>
      <c r="C67" s="9"/>
      <c r="D67" s="5" t="s">
        <v>109</v>
      </c>
      <c r="E67" s="9">
        <v>908204.32</v>
      </c>
      <c r="F67" s="9">
        <v>771048.87</v>
      </c>
    </row>
    <row r="68" spans="1:6" x14ac:dyDescent="0.2">
      <c r="A68" s="13"/>
      <c r="B68" s="9"/>
      <c r="C68" s="9"/>
      <c r="D68" s="5" t="s">
        <v>110</v>
      </c>
      <c r="E68" s="9"/>
      <c r="F68" s="9"/>
    </row>
    <row r="69" spans="1:6" x14ac:dyDescent="0.2">
      <c r="A69" s="13"/>
      <c r="B69" s="9"/>
      <c r="C69" s="9"/>
      <c r="D69" s="5" t="s">
        <v>111</v>
      </c>
      <c r="E69" s="9"/>
      <c r="F69" s="9"/>
    </row>
    <row r="70" spans="1:6" x14ac:dyDescent="0.2">
      <c r="A70" s="13"/>
      <c r="B70" s="9"/>
      <c r="C70" s="9"/>
      <c r="D70" s="5" t="s">
        <v>112</v>
      </c>
      <c r="E70" s="9"/>
      <c r="F70" s="9"/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/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/>
      <c r="F73" s="9"/>
    </row>
    <row r="74" spans="1:6" x14ac:dyDescent="0.2">
      <c r="A74" s="13"/>
      <c r="B74" s="9"/>
      <c r="C74" s="9"/>
      <c r="D74" s="5" t="s">
        <v>115</v>
      </c>
      <c r="E74" s="9"/>
      <c r="F74" s="9"/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2208771.39</v>
      </c>
      <c r="F76" s="7">
        <f>F60+F65+F72</f>
        <v>908204.32000000007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E76+E56</f>
        <v>3638510.8200000003</v>
      </c>
      <c r="F78" s="7">
        <f>F76+F56</f>
        <v>2141905.5099999998</v>
      </c>
    </row>
    <row r="79" spans="1:6" x14ac:dyDescent="0.2">
      <c r="A79" s="15"/>
      <c r="B79" s="16"/>
      <c r="C79" s="16"/>
      <c r="D79" s="17"/>
      <c r="E79" s="16"/>
      <c r="F79" s="16"/>
    </row>
    <row r="83" spans="1:4" x14ac:dyDescent="0.2">
      <c r="A83" s="28" t="s">
        <v>119</v>
      </c>
      <c r="B83" s="24"/>
      <c r="D83" s="27" t="s">
        <v>119</v>
      </c>
    </row>
    <row r="84" spans="1:4" x14ac:dyDescent="0.2">
      <c r="A84" s="29" t="s">
        <v>120</v>
      </c>
      <c r="B84" s="25"/>
      <c r="D84" s="26" t="s">
        <v>121</v>
      </c>
    </row>
    <row r="85" spans="1:4" x14ac:dyDescent="0.2">
      <c r="A85" s="29" t="s">
        <v>122</v>
      </c>
      <c r="B85" s="23"/>
      <c r="D85" s="26" t="s">
        <v>123</v>
      </c>
    </row>
  </sheetData>
  <mergeCells count="1">
    <mergeCell ref="A1:F1"/>
  </mergeCells>
  <pageMargins left="0.7" right="0.7" top="0.75" bottom="0.75" header="0.3" footer="0.3"/>
  <pageSetup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Alan Rodríguez</cp:lastModifiedBy>
  <cp:lastPrinted>2017-04-22T19:50:43Z</cp:lastPrinted>
  <dcterms:created xsi:type="dcterms:W3CDTF">2017-01-11T17:17:46Z</dcterms:created>
  <dcterms:modified xsi:type="dcterms:W3CDTF">2017-04-22T19:50:46Z</dcterms:modified>
</cp:coreProperties>
</file>