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F100" i="1" l="1"/>
  <c r="G100" i="1" s="1"/>
  <c r="F99" i="1"/>
  <c r="G99" i="1" s="1"/>
  <c r="F98" i="1"/>
  <c r="G98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G77" i="1" s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4" i="1"/>
  <c r="G34" i="1" s="1"/>
  <c r="F32" i="1"/>
  <c r="G32" i="1" s="1"/>
  <c r="F31" i="1"/>
  <c r="G31" i="1" s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43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F91" i="1" s="1"/>
  <c r="G91" i="1" s="1"/>
  <c r="C84" i="1"/>
  <c r="F84" i="1" s="1"/>
  <c r="G84" i="1" s="1"/>
  <c r="C78" i="1"/>
  <c r="F78" i="1" s="1"/>
  <c r="G78" i="1" s="1"/>
  <c r="C72" i="1"/>
  <c r="F72" i="1" s="1"/>
  <c r="G72" i="1" s="1"/>
  <c r="C63" i="1"/>
  <c r="F63" i="1" s="1"/>
  <c r="G63" i="1" s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C13" i="1"/>
  <c r="F13" i="1" s="1"/>
  <c r="G13" i="1" s="1"/>
  <c r="C5" i="1"/>
  <c r="F5" i="1" s="1"/>
  <c r="G5" i="1" s="1"/>
  <c r="C4" i="1" l="1"/>
  <c r="C43" i="1"/>
  <c r="D4" i="1"/>
  <c r="D43" i="1"/>
  <c r="E4" i="1"/>
  <c r="E3" i="1" s="1"/>
  <c r="F21" i="1"/>
  <c r="G21" i="1" s="1"/>
  <c r="F55" i="1"/>
  <c r="G55" i="1" s="1"/>
  <c r="D3" i="1"/>
  <c r="C3" i="1"/>
  <c r="F3" i="1" s="1"/>
  <c r="G3" i="1" s="1"/>
  <c r="F43" i="1" l="1"/>
  <c r="G43" i="1" s="1"/>
  <c r="F4" i="1"/>
  <c r="G4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<sst xmlns="http://schemas.openxmlformats.org/spreadsheetml/2006/main" count="125" uniqueCount="123">
  <si>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</si>
  <si>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</si>
  <si>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</si>
  <si>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</si>
  <si>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</si>
  <si>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</si>
  <si>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</si>
  <si>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</si>
  <si>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</si>
  <si>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</si>
  <si>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</si>
  <si>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</si>
  <si>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</si>
  <si>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</si>
  <si>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</si>
  <si>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</si>
  <si>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</si>
  <si>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</si>
  <si>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</si>
  <si>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</si>
  <si>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</si>
  <si>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</si>
  <si>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</si>
  <si>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</si>
  <si>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</si>
  <si>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</si>
  <si>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</si>
  <si>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</si>
  <si>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</si>
  <si>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</si>
  <si>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</si>
  <si>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</si>
  <si>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</si>
  <si>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</si>
  <si>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</si>
  <si>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</si>
  <si>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</si>
  <si>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</si>
  <si>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</si>
  <si>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</si>
  <si>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</si>
  <si>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</si>
  <si>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</si>
  <si>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</si>
  <si>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</si>
  <si>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</si>
  <si>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</si>
  <si>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</si>
  <si>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</si>
  <si>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</si>
  <si>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</si>
  <si>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</si>
  <si>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</si>
  <si>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</si>
  <si>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</si>
  <si>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</si>
  <si>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</si>
  <si>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</si>
  <si>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</si>
  <si>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</si>
  <si>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</si>
  <si>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</si>
  <si>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</si>
  <si>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</si>
  <si>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</si>
  <si>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</si>
  <si>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</si>
  <si>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</si>
  <si>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</si>
  <si>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</si>
  <si>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</si>
  <si>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</si>
  <si>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</si>
  <si>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</si>
  <si>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</si>
  <si>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</si>
  <si>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</si>
  <si>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</si>
  <si>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</si>
  <si>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</si>
  <si>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</si>
  <si>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</si>
  <si>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</si>
  <si>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</si>
  <si>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</si>
  <si>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</si>
  <si>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</si>
  <si>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</si>
  <si>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</si>
  <si>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</si>
  <si>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</si>
  <si>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</si>
  <si>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</si>
  <si>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</si>
  <si>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</si>
  <si>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</si>
  <si>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</si>
  <si>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</si>
  <si>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</si>
  <si>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</si>
  <si>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</si>
  <si>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</si>
  <si>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</si>
  <si>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</si>
  <si>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</si>
  <si>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</si>
  <si>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</si>
  <si>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</si>
  <si>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</si>
  <si>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</si>
  <si>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</si>
  <si>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</si>
  <si>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</si>
  <si>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</si>
  <si>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</si>
  <si>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</si>
  <si>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</si>
  <si>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</si>
  <si>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</si>
  <si>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</si>
  <si>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</si>
  <si>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</si>
  <si>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COMISIÓN MUNICIPAL DEL DEPORTE Y ATENCION A LA JUVENTUD DE SAN MIGUEL DE ALLENDE, GTO.
DEL 1 DE ENERO AL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</si>
</sst>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1590041.5199999998</v>
      </c>
      <c r="D3" s="3">
        <f>SUM(D4+D43)</f>
        <v>13457347.129999999</v>
      </c>
      <c r="E3" s="3">
        <f>SUM(E4+E43)</f>
        <v>12977173.789999999</v>
      </c>
      <c r="F3" s="3">
        <f>C3+D3-E3</f>
        <v>2070214.8599999994</v>
      </c>
      <c r="G3" s="4">
        <f>F3-C3</f>
        <v>480173.33999999962</v>
      </c>
    </row>
    <row r="4" spans="1:7" x14ac:dyDescent="0.2">
      <c r="A4" s="5">
        <v>1100</v>
      </c>
      <c r="B4" s="6" t="s">
        <v>4</v>
      </c>
      <c r="C4" s="7">
        <f>SUM(C5+C13+C21+C27+C33+C35+C38)</f>
        <v>209602.46</v>
      </c>
      <c r="D4" s="7">
        <f>SUM(D5+D13+D21+D27+D33+D35+D38)</f>
        <v>13427248.129999999</v>
      </c>
      <c r="E4" s="7">
        <f>SUM(E5+E13+E21+E27+E33+E35+E38)</f>
        <v>12977173.789999999</v>
      </c>
      <c r="F4" s="7">
        <f t="shared" ref="F4:F67" si="0">C4+D4-E4</f>
        <v>659676.80000000075</v>
      </c>
      <c r="G4" s="8">
        <f t="shared" ref="G4:G67" si="1">F4-C4</f>
        <v>450074.34000000078</v>
      </c>
    </row>
    <row r="5" spans="1:7" x14ac:dyDescent="0.2">
      <c r="A5" s="5">
        <v>1110</v>
      </c>
      <c r="B5" s="6" t="s">
        <v>5</v>
      </c>
      <c r="C5" s="7">
        <f>SUM(C6:C12)</f>
        <v>24279.360000000001</v>
      </c>
      <c r="D5" s="7">
        <f>SUM(D6:D12)</f>
        <v>5237448.91</v>
      </c>
      <c r="E5" s="7">
        <f>SUM(E6:E12)</f>
        <v>4725749.57</v>
      </c>
      <c r="F5" s="7">
        <f t="shared" si="0"/>
        <v>535978.70000000019</v>
      </c>
      <c r="G5" s="8">
        <f t="shared" si="1"/>
        <v>511699.3400000002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24279.360000000001</v>
      </c>
      <c r="D8" s="10">
        <v>5237448.91</v>
      </c>
      <c r="E8" s="10">
        <v>4725749.57</v>
      </c>
      <c r="F8" s="10">
        <f t="shared" si="0"/>
        <v>535978.70000000019</v>
      </c>
      <c r="G8" s="11">
        <f t="shared" si="1"/>
        <v>511699.3400000002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188687.63</v>
      </c>
      <c r="D13" s="7">
        <f>SUM(D14:D20)</f>
        <v>8175424.2199999997</v>
      </c>
      <c r="E13" s="7">
        <f>SUM(E14:E20)</f>
        <v>8236924.2199999997</v>
      </c>
      <c r="F13" s="7">
        <f t="shared" si="0"/>
        <v>127187.62999999989</v>
      </c>
      <c r="G13" s="8">
        <f t="shared" si="1"/>
        <v>-61500.000000000116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174189.14</v>
      </c>
      <c r="D16" s="10">
        <v>55564.83</v>
      </c>
      <c r="E16" s="10">
        <v>117064.83</v>
      </c>
      <c r="F16" s="10">
        <f t="shared" si="0"/>
        <v>112689.14000000003</v>
      </c>
      <c r="G16" s="11">
        <f t="shared" si="1"/>
        <v>-61499.999999999985</v>
      </c>
    </row>
    <row r="17" spans="1:7" x14ac:dyDescent="0.2">
      <c r="A17" s="9">
        <v>1124</v>
      </c>
      <c r="B17" s="26" t="s">
        <v>16</v>
      </c>
      <c r="C17" s="10">
        <v>991.39</v>
      </c>
      <c r="D17" s="10">
        <v>0</v>
      </c>
      <c r="E17" s="10">
        <v>0</v>
      </c>
      <c r="F17" s="10">
        <f t="shared" si="0"/>
        <v>991.39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6012.24</v>
      </c>
      <c r="D18" s="10">
        <v>0</v>
      </c>
      <c r="E18" s="10">
        <v>0</v>
      </c>
      <c r="F18" s="10">
        <f t="shared" si="0"/>
        <v>6012.24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7494.86</v>
      </c>
      <c r="D20" s="10">
        <v>8119859.3899999997</v>
      </c>
      <c r="E20" s="10">
        <v>8119859.3899999997</v>
      </c>
      <c r="F20" s="10">
        <f t="shared" si="0"/>
        <v>7494.8600000003353</v>
      </c>
      <c r="G20" s="11">
        <f t="shared" si="1"/>
        <v>3.3560354495421052E-10</v>
      </c>
    </row>
    <row r="21" spans="1:7" x14ac:dyDescent="0.2">
      <c r="A21" s="5">
        <v>1130</v>
      </c>
      <c r="B21" s="27" t="s">
        <v>19</v>
      </c>
      <c r="C21" s="7">
        <f>SUM(C22:C26)</f>
        <v>-3364.53</v>
      </c>
      <c r="D21" s="7">
        <f>SUM(D22:D26)</f>
        <v>14375</v>
      </c>
      <c r="E21" s="7">
        <f>SUM(E22:E26)</f>
        <v>14500</v>
      </c>
      <c r="F21" s="7">
        <f t="shared" si="0"/>
        <v>-3489.5300000000007</v>
      </c>
      <c r="G21" s="8">
        <f t="shared" si="1"/>
        <v>-125.00000000000045</v>
      </c>
    </row>
    <row r="22" spans="1:7" x14ac:dyDescent="0.2">
      <c r="A22" s="9">
        <v>1131</v>
      </c>
      <c r="B22" s="26" t="s">
        <v>20</v>
      </c>
      <c r="C22" s="10">
        <v>-3364.53</v>
      </c>
      <c r="D22" s="10">
        <v>14375</v>
      </c>
      <c r="E22" s="10">
        <v>14500</v>
      </c>
      <c r="F22" s="10">
        <f t="shared" si="0"/>
        <v>-3489.5300000000007</v>
      </c>
      <c r="G22" s="11">
        <f t="shared" si="1"/>
        <v>-125.00000000000045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1380439.0599999998</v>
      </c>
      <c r="D43" s="7">
        <f>SUM(D44+D49+D55+D63+D72+D78+D84+D91+D97)</f>
        <v>30099</v>
      </c>
      <c r="E43" s="7">
        <f>SUM(E44+E49+E55+E63+E72+E78+E84+E91+E97)</f>
        <v>0</v>
      </c>
      <c r="F43" s="7">
        <f t="shared" si="0"/>
        <v>1410538.0599999998</v>
      </c>
      <c r="G43" s="8">
        <f t="shared" si="1"/>
        <v>30099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175572.96</v>
      </c>
      <c r="D55" s="14">
        <f>SUM(D56:D62)</f>
        <v>0</v>
      </c>
      <c r="E55" s="14">
        <f>SUM(E56:E62)</f>
        <v>0</v>
      </c>
      <c r="F55" s="14">
        <f t="shared" si="0"/>
        <v>175572.96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175572.96</v>
      </c>
      <c r="D59" s="10">
        <v>0</v>
      </c>
      <c r="E59" s="10">
        <v>0</v>
      </c>
      <c r="F59" s="10">
        <f t="shared" si="0"/>
        <v>175572.96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1278918.0199999998</v>
      </c>
      <c r="D63" s="7">
        <f>SUM(D64:D71)</f>
        <v>30099</v>
      </c>
      <c r="E63" s="7">
        <f>SUM(E64:E71)</f>
        <v>0</v>
      </c>
      <c r="F63" s="7">
        <f t="shared" si="0"/>
        <v>1309017.0199999998</v>
      </c>
      <c r="G63" s="8">
        <f t="shared" si="1"/>
        <v>30099</v>
      </c>
    </row>
    <row r="64" spans="1:7" x14ac:dyDescent="0.2">
      <c r="A64" s="9">
        <v>1241</v>
      </c>
      <c r="B64" s="26" t="s">
        <v>59</v>
      </c>
      <c r="C64" s="10">
        <v>256830.69</v>
      </c>
      <c r="D64" s="10">
        <v>11999</v>
      </c>
      <c r="E64" s="10">
        <v>0</v>
      </c>
      <c r="F64" s="10">
        <f t="shared" si="0"/>
        <v>268829.69</v>
      </c>
      <c r="G64" s="11">
        <f t="shared" si="1"/>
        <v>11999</v>
      </c>
    </row>
    <row r="65" spans="1:7" x14ac:dyDescent="0.2">
      <c r="A65" s="9">
        <v>1242</v>
      </c>
      <c r="B65" s="26" t="s">
        <v>60</v>
      </c>
      <c r="C65" s="10">
        <v>575089.68999999994</v>
      </c>
      <c r="D65" s="10">
        <v>14736</v>
      </c>
      <c r="E65" s="10">
        <v>0</v>
      </c>
      <c r="F65" s="10">
        <f t="shared" si="0"/>
        <v>589825.68999999994</v>
      </c>
      <c r="G65" s="11">
        <f t="shared" si="1"/>
        <v>14736</v>
      </c>
    </row>
    <row r="66" spans="1:7" x14ac:dyDescent="0.2">
      <c r="A66" s="9">
        <v>1243</v>
      </c>
      <c r="B66" s="26" t="s">
        <v>61</v>
      </c>
      <c r="C66" s="10">
        <v>30281.96</v>
      </c>
      <c r="D66" s="10">
        <v>3364</v>
      </c>
      <c r="E66" s="10">
        <v>0</v>
      </c>
      <c r="F66" s="10">
        <f t="shared" si="0"/>
        <v>33645.96</v>
      </c>
      <c r="G66" s="11">
        <f t="shared" si="1"/>
        <v>3364</v>
      </c>
    </row>
    <row r="67" spans="1:7" x14ac:dyDescent="0.2">
      <c r="A67" s="9">
        <v>1244</v>
      </c>
      <c r="B67" s="26" t="s">
        <v>62</v>
      </c>
      <c r="C67" s="10">
        <v>154540</v>
      </c>
      <c r="D67" s="10">
        <v>0</v>
      </c>
      <c r="E67" s="10">
        <v>0</v>
      </c>
      <c r="F67" s="10">
        <f t="shared" si="0"/>
        <v>154540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262175.68</v>
      </c>
      <c r="D69" s="10">
        <v>0</v>
      </c>
      <c r="E69" s="10">
        <v>0</v>
      </c>
      <c r="F69" s="10">
        <f t="shared" si="2"/>
        <v>262175.68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82604.600000000006</v>
      </c>
      <c r="D72" s="7">
        <f>SUM(D73:D77)</f>
        <v>0</v>
      </c>
      <c r="E72" s="7">
        <f>SUM(E73:E77)</f>
        <v>0</v>
      </c>
      <c r="F72" s="7">
        <f t="shared" si="2"/>
        <v>82604.600000000006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78602.600000000006</v>
      </c>
      <c r="D73" s="10">
        <v>0</v>
      </c>
      <c r="E73" s="10">
        <v>0</v>
      </c>
      <c r="F73" s="10">
        <f t="shared" si="2"/>
        <v>78602.600000000006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4002</v>
      </c>
      <c r="D76" s="13">
        <v>0</v>
      </c>
      <c r="E76" s="13">
        <v>0</v>
      </c>
      <c r="F76" s="13">
        <f t="shared" si="2"/>
        <v>4002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-156656.51999999999</v>
      </c>
      <c r="D78" s="7">
        <f>SUM(D79:D83)</f>
        <v>0</v>
      </c>
      <c r="E78" s="7">
        <f>SUM(E79:E83)</f>
        <v>0</v>
      </c>
      <c r="F78" s="7">
        <f t="shared" si="2"/>
        <v>-156656.51999999999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-100093.92</v>
      </c>
      <c r="D81" s="13">
        <v>0</v>
      </c>
      <c r="E81" s="13">
        <v>0</v>
      </c>
      <c r="F81" s="13">
        <f t="shared" si="2"/>
        <v>-100093.92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-56562.6</v>
      </c>
      <c r="D83" s="13">
        <v>0</v>
      </c>
      <c r="E83" s="13">
        <v>0</v>
      </c>
      <c r="F83" s="13">
        <f t="shared" si="2"/>
        <v>-56562.6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2017-07-21T23:59:03Z</cp:lastPrinted>
  <dcterms:created xsi:type="dcterms:W3CDTF">2014-02-09T04:04:15Z</dcterms:created>
  <dcterms:modified xsi:type="dcterms:W3CDTF">2017-07-21T23:59:28Z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