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2° Trimestre Abril-Junio 2017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D70" i="1" s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G56" i="1"/>
  <c r="D56" i="1"/>
  <c r="G55" i="1"/>
  <c r="F55" i="1"/>
  <c r="E55" i="1"/>
  <c r="D55" i="1"/>
  <c r="C55" i="1"/>
  <c r="B55" i="1"/>
  <c r="G54" i="1"/>
  <c r="D54" i="1"/>
  <c r="G53" i="1"/>
  <c r="D53" i="1"/>
  <c r="G52" i="1"/>
  <c r="D52" i="1"/>
  <c r="G51" i="1"/>
  <c r="D51" i="1"/>
  <c r="G50" i="1"/>
  <c r="F50" i="1"/>
  <c r="E50" i="1"/>
  <c r="D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G60" i="1" s="1"/>
  <c r="F41" i="1"/>
  <c r="F60" i="1" s="1"/>
  <c r="E41" i="1"/>
  <c r="E60" i="1" s="1"/>
  <c r="D41" i="1"/>
  <c r="D60" i="1" s="1"/>
  <c r="C41" i="1"/>
  <c r="C60" i="1" s="1"/>
  <c r="B41" i="1"/>
  <c r="B60" i="1" s="1"/>
  <c r="G36" i="1"/>
  <c r="D36" i="1"/>
  <c r="G35" i="1"/>
  <c r="D35" i="1"/>
  <c r="G34" i="1"/>
  <c r="F34" i="1"/>
  <c r="E34" i="1"/>
  <c r="D34" i="1"/>
  <c r="C34" i="1"/>
  <c r="B34" i="1"/>
  <c r="G33" i="1"/>
  <c r="D33" i="1"/>
  <c r="G32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G37" i="1" s="1"/>
  <c r="G65" i="1" s="1"/>
  <c r="F25" i="1"/>
  <c r="F37" i="1" s="1"/>
  <c r="E25" i="1"/>
  <c r="E37" i="1" s="1"/>
  <c r="E65" i="1" s="1"/>
  <c r="D25" i="1"/>
  <c r="D37" i="1" s="1"/>
  <c r="D65" i="1" s="1"/>
  <c r="C25" i="1"/>
  <c r="C37" i="1" s="1"/>
  <c r="C65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F13" i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38" i="1" l="1"/>
  <c r="F65" i="1"/>
</calcChain>
</file>

<file path=xl/sharedStrings.xml><?xml version="1.0" encoding="utf-8"?>
<sst xmlns="http://schemas.openxmlformats.org/spreadsheetml/2006/main" count="78" uniqueCount="77">
  <si>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</si>
  <si>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</si>
  <si>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</si>
  <si>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</si>
  <si>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</si>
  <si>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</si>
  <si>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</si>
  <si>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</si>
  <si>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</si>
  <si>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</si>
  <si>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</si>
  <si>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</si>
  <si>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</si>
  <si>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</si>
  <si>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</si>
  <si>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</si>
  <si>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</si>
  <si>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</si>
  <si>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</si>
  <si>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</si>
  <si>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</si>
  <si>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</si>
  <si>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</si>
  <si>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</si>
  <si>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</si>
  <si>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</si>
  <si>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</si>
  <si>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</si>
  <si>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</si>
  <si>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</si>
  <si>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</si>
  <si>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</si>
  <si>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</si>
  <si>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</si>
  <si>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</si>
  <si>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</si>
  <si>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</si>
  <si>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</si>
  <si>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</si>
  <si>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</si>
  <si>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</si>
  <si>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</si>
  <si>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</si>
  <si>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</si>
  <si>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</si>
  <si>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</si>
  <si>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</si>
  <si>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</si>
  <si>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</si>
  <si>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</si>
  <si>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</si>
  <si>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</si>
  <si>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</si>
  <si>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</si>
  <si>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</si>
  <si>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</si>
  <si>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</si>
  <si>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</si>
  <si>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</si>
  <si>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</si>
  <si>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</si>
  <si>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</si>
  <si>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</si>
  <si>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</si>
  <si>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</si>
  <si>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</si>
  <si>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</si>
  <si>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</si>
  <si>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</si>
  <si>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</si>
  <si>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</si>
  <si>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_________________________</t>
  </si>
  <si>
    <t>Gerente</t>
  </si>
  <si>
    <t>Subgerente Administrativo y Financiero</t>
  </si>
  <si>
    <t>Lic. Guillermo González Engelbrecht</t>
  </si>
  <si>
    <t>C.P. Maria Ofelia Torres Arteaga</t>
  </si>
  <si>
    <t>CONSEJO TURISTICO DE SAN MIGUEL DE ALLENDE, GTO.
Estado Analítico de Ingresos Detallado -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</si>
</sst>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7" fillId="0" borderId="0" xfId="0" applyFont="1" applyAlignment="1">
      <alignment horizontal="center" vertical="center"/>
    </xf>
    <xf numFmtId="0" fontId="6" fillId="0" borderId="0" xfId="2" applyFont="1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0" fontId="6" fillId="0" borderId="0" xfId="2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workbookViewId="0">
      <selection activeCell="A2" sqref="A2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8" t="s">
        <v>76</v>
      </c>
      <c r="B1" s="29"/>
      <c r="C1" s="29"/>
      <c r="D1" s="29"/>
      <c r="E1" s="29"/>
      <c r="F1" s="29"/>
      <c r="G1" s="30"/>
    </row>
    <row r="2" spans="1:7" x14ac:dyDescent="0.2">
      <c r="A2" s="2"/>
      <c r="B2" s="31" t="s">
        <v>0</v>
      </c>
      <c r="C2" s="31"/>
      <c r="D2" s="31"/>
      <c r="E2" s="31"/>
      <c r="F2" s="31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2974814.47</v>
      </c>
      <c r="C31" s="10">
        <v>0</v>
      </c>
      <c r="D31" s="10">
        <f t="shared" si="0"/>
        <v>2974814.47</v>
      </c>
      <c r="E31" s="10">
        <v>1487407.26</v>
      </c>
      <c r="F31" s="10">
        <v>1487407.26</v>
      </c>
      <c r="G31" s="10">
        <f t="shared" si="5"/>
        <v>-1487407.2100000002</v>
      </c>
    </row>
    <row r="32" spans="1:7" x14ac:dyDescent="0.2">
      <c r="A32" s="11" t="s">
        <v>35</v>
      </c>
      <c r="B32" s="10">
        <f>SUM(B33)</f>
        <v>3000000</v>
      </c>
      <c r="C32" s="10">
        <f t="shared" ref="C32:G32" si="6">SUM(C33)</f>
        <v>6948701.9699999997</v>
      </c>
      <c r="D32" s="10">
        <f t="shared" si="6"/>
        <v>9948701.9699999988</v>
      </c>
      <c r="E32" s="10">
        <f t="shared" si="6"/>
        <v>5716529.9900000002</v>
      </c>
      <c r="F32" s="10">
        <f t="shared" si="6"/>
        <v>5716529.9900000002</v>
      </c>
      <c r="G32" s="10">
        <f t="shared" si="6"/>
        <v>2716529.99</v>
      </c>
    </row>
    <row r="33" spans="1:7" x14ac:dyDescent="0.2">
      <c r="A33" s="12" t="s">
        <v>36</v>
      </c>
      <c r="B33" s="10">
        <v>3000000</v>
      </c>
      <c r="C33" s="10">
        <v>6948701.9699999997</v>
      </c>
      <c r="D33" s="10">
        <f t="shared" si="0"/>
        <v>9948701.9699999988</v>
      </c>
      <c r="E33" s="10">
        <v>5716529.9900000002</v>
      </c>
      <c r="F33" s="10">
        <v>5716529.9900000002</v>
      </c>
      <c r="G33" s="10">
        <f>F33-B33</f>
        <v>2716529.99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32">
        <f t="shared" ref="B37:G37" si="9">SUM(B6:B13)+B25+B31+B32+B34</f>
        <v>5974814.4700000007</v>
      </c>
      <c r="C37" s="32">
        <f t="shared" si="9"/>
        <v>6948701.9699999997</v>
      </c>
      <c r="D37" s="32">
        <f t="shared" si="9"/>
        <v>12923516.439999999</v>
      </c>
      <c r="E37" s="32">
        <f t="shared" si="9"/>
        <v>7203937.25</v>
      </c>
      <c r="F37" s="32">
        <f t="shared" si="9"/>
        <v>7203937.25</v>
      </c>
      <c r="G37" s="32">
        <f t="shared" si="9"/>
        <v>1229122.78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1229122.7799999993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32">
        <f t="shared" ref="B60:G60" si="19">B41+B50+B55+B58+B59</f>
        <v>0</v>
      </c>
      <c r="C60" s="32">
        <f t="shared" si="19"/>
        <v>0</v>
      </c>
      <c r="D60" s="32">
        <f t="shared" si="19"/>
        <v>0</v>
      </c>
      <c r="E60" s="32">
        <f t="shared" si="19"/>
        <v>0</v>
      </c>
      <c r="F60" s="32">
        <f t="shared" si="19"/>
        <v>0</v>
      </c>
      <c r="G60" s="32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32">
        <f>SUM(B63)</f>
        <v>0</v>
      </c>
      <c r="C62" s="32">
        <f t="shared" ref="C62:G62" si="20">SUM(C63)</f>
        <v>137155.45000000001</v>
      </c>
      <c r="D62" s="32">
        <f t="shared" si="20"/>
        <v>137155.45000000001</v>
      </c>
      <c r="E62" s="32">
        <f t="shared" si="20"/>
        <v>83314.039999999994</v>
      </c>
      <c r="F62" s="32">
        <f t="shared" si="20"/>
        <v>83314.039999999994</v>
      </c>
      <c r="G62" s="32">
        <f t="shared" si="20"/>
        <v>83314.039999999994</v>
      </c>
    </row>
    <row r="63" spans="1:7" x14ac:dyDescent="0.2">
      <c r="A63" s="11" t="s">
        <v>64</v>
      </c>
      <c r="B63" s="10">
        <v>0</v>
      </c>
      <c r="C63" s="10">
        <v>137155.45000000001</v>
      </c>
      <c r="D63" s="10">
        <f t="shared" ref="D63" si="21">B63+C63</f>
        <v>137155.45000000001</v>
      </c>
      <c r="E63" s="10">
        <v>83314.039999999994</v>
      </c>
      <c r="F63" s="10">
        <v>83314.039999999994</v>
      </c>
      <c r="G63" s="10">
        <f>F63-B63</f>
        <v>83314.039999999994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32">
        <f t="shared" ref="B65:G65" si="22">B37+B60+B62</f>
        <v>5974814.4700000007</v>
      </c>
      <c r="C65" s="32">
        <f t="shared" si="22"/>
        <v>7085857.4199999999</v>
      </c>
      <c r="D65" s="32">
        <f t="shared" si="22"/>
        <v>13060671.889999999</v>
      </c>
      <c r="E65" s="32">
        <f t="shared" si="22"/>
        <v>7287251.29</v>
      </c>
      <c r="F65" s="32">
        <f t="shared" si="22"/>
        <v>7287251.29</v>
      </c>
      <c r="G65" s="32">
        <f t="shared" si="22"/>
        <v>1312436.82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0</v>
      </c>
      <c r="C68" s="10">
        <v>137155.45000000001</v>
      </c>
      <c r="D68" s="10">
        <f t="shared" ref="D68:D69" si="23">B68+C68</f>
        <v>137155.45000000001</v>
      </c>
      <c r="E68" s="10">
        <v>83314.039999999994</v>
      </c>
      <c r="F68" s="10">
        <v>83314.039999999994</v>
      </c>
      <c r="G68" s="10">
        <f t="shared" ref="G68:G69" si="24">F68-B68</f>
        <v>83314.039999999994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137155.45000000001</v>
      </c>
      <c r="D70" s="13">
        <f t="shared" si="25"/>
        <v>137155.45000000001</v>
      </c>
      <c r="E70" s="13">
        <f t="shared" si="25"/>
        <v>83314.039999999994</v>
      </c>
      <c r="F70" s="13">
        <f t="shared" si="25"/>
        <v>83314.039999999994</v>
      </c>
      <c r="G70" s="13">
        <f t="shared" si="25"/>
        <v>83314.039999999994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6" spans="1:7" x14ac:dyDescent="0.2">
      <c r="A76" s="24" t="s">
        <v>71</v>
      </c>
      <c r="B76" s="25"/>
      <c r="C76" s="25" t="s">
        <v>71</v>
      </c>
      <c r="D76" s="26"/>
      <c r="E76" s="26"/>
    </row>
    <row r="77" spans="1:7" x14ac:dyDescent="0.2">
      <c r="A77" s="27" t="s">
        <v>72</v>
      </c>
      <c r="B77" s="27"/>
      <c r="C77" s="23" t="s">
        <v>73</v>
      </c>
      <c r="D77" s="26"/>
      <c r="E77" s="26"/>
    </row>
    <row r="78" spans="1:7" x14ac:dyDescent="0.2">
      <c r="A78" s="27" t="s">
        <v>74</v>
      </c>
      <c r="B78" s="24"/>
      <c r="C78" s="23" t="s">
        <v>75</v>
      </c>
      <c r="D78" s="26"/>
      <c r="E78" s="26"/>
    </row>
    <row r="79" spans="1:7" x14ac:dyDescent="0.2">
      <c r="A79" s="26"/>
      <c r="B79" s="26"/>
      <c r="C79" s="26"/>
      <c r="D79" s="26"/>
      <c r="E79" s="26"/>
    </row>
    <row r="80" spans="1:7" x14ac:dyDescent="0.2">
      <c r="A80" s="26"/>
      <c r="B80" s="26"/>
      <c r="C80" s="26"/>
      <c r="D80" s="26"/>
      <c r="E80" s="26"/>
    </row>
  </sheetData>
  <autoFilter ref="A3:G71"/>
  <mergeCells count="2">
    <mergeCell ref="A1:G1"/>
    <mergeCell ref="B2:F2"/>
  </mergeCells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Alan Rodríguez</cp:lastModifiedBy>
  <cp:lastPrinted>2017-02-22T21:13:53Z</cp:lastPrinted>
  <dcterms:created xsi:type="dcterms:W3CDTF">2017-01-11T17:22:08Z</dcterms:created>
  <dcterms:modified xsi:type="dcterms:W3CDTF">2017-07-18T19:08:19Z</dcterms:modified>
</cp:coreProperties>
</file>