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'ESF-08'!$A$7:$H$88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'ESF-08'!$A$1:$F$51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'VHP-02'!$A$1:$F$28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l="1"/>
  <c r="D9" i="51"/>
  <c r="C9" i="53"/>
  <c r="C27" i="53"/>
  <c r="C35" i="53"/>
  <c r="C9" i="52"/>
  <c r="C15" i="52"/>
  <c r="C20" i="52" s="1"/>
  <c r="C32" i="50"/>
  <c r="C62" i="50"/>
  <c r="C162" i="49"/>
  <c r="D162" i="49"/>
  <c r="E162" i="49"/>
  <c r="C26" i="48"/>
  <c r="D26" i="48"/>
  <c r="E26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3" i="41"/>
  <c r="D23" i="41"/>
  <c r="E23" i="41"/>
  <c r="F23" i="41"/>
  <c r="G23" i="41"/>
  <c r="C43" i="41"/>
  <c r="D43" i="41"/>
  <c r="E43" i="41"/>
  <c r="F43" i="41"/>
  <c r="G43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9" i="37"/>
  <c r="D39" i="37"/>
  <c r="E39" i="37"/>
  <c r="C49" i="37"/>
  <c r="D49" i="37"/>
  <c r="E49" i="37"/>
  <c r="C59" i="37"/>
  <c r="D59" i="37"/>
  <c r="E59" i="37"/>
  <c r="C78" i="37"/>
  <c r="D78" i="37"/>
  <c r="E78" i="37"/>
  <c r="C88" i="37"/>
  <c r="D88" i="37"/>
  <c r="E88" i="37"/>
  <c r="C16" i="36"/>
  <c r="C16" i="35"/>
  <c r="C16" i="34"/>
  <c r="C30" i="34"/>
  <c r="B32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1" i="46" l="1"/>
  <c r="D93" i="46"/>
  <c r="D85" i="46"/>
  <c r="D77" i="46"/>
  <c r="D69" i="46"/>
  <c r="D61" i="46"/>
  <c r="D53" i="46"/>
  <c r="D45" i="46"/>
  <c r="D37" i="46"/>
  <c r="D29" i="46"/>
  <c r="D21" i="46"/>
  <c r="D13" i="46"/>
  <c r="D48" i="46"/>
  <c r="D8" i="46"/>
  <c r="D108" i="46"/>
  <c r="D100" i="46"/>
  <c r="D92" i="46"/>
  <c r="D84" i="46"/>
  <c r="D76" i="46"/>
  <c r="D68" i="46"/>
  <c r="D60" i="46"/>
  <c r="D52" i="46"/>
  <c r="D44" i="46"/>
  <c r="D36" i="46"/>
  <c r="D28" i="46"/>
  <c r="D20" i="46"/>
  <c r="D12" i="46"/>
  <c r="D96" i="46"/>
  <c r="D64" i="46"/>
  <c r="D16" i="46"/>
  <c r="D62" i="46"/>
  <c r="D30" i="46"/>
  <c r="D107" i="46"/>
  <c r="D99" i="46"/>
  <c r="D91" i="46"/>
  <c r="D83" i="46"/>
  <c r="D75" i="46"/>
  <c r="D67" i="46"/>
  <c r="D59" i="46"/>
  <c r="D51" i="46"/>
  <c r="D43" i="46"/>
  <c r="D35" i="46"/>
  <c r="D27" i="46"/>
  <c r="D19" i="46"/>
  <c r="D11" i="46"/>
  <c r="D88" i="46"/>
  <c r="D56" i="46"/>
  <c r="D24" i="46"/>
  <c r="D15" i="46"/>
  <c r="D46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9" i="46"/>
  <c r="D104" i="46"/>
  <c r="D72" i="46"/>
  <c r="D40" i="46"/>
  <c r="D23" i="46"/>
  <c r="D22" i="46"/>
  <c r="D105" i="46"/>
  <c r="D97" i="46"/>
  <c r="D89" i="46"/>
  <c r="D81" i="46"/>
  <c r="D73" i="46"/>
  <c r="D65" i="46"/>
  <c r="D57" i="46"/>
  <c r="D49" i="46"/>
  <c r="D41" i="46"/>
  <c r="D33" i="46"/>
  <c r="D25" i="46"/>
  <c r="D17" i="46"/>
  <c r="D80" i="46"/>
  <c r="D32" i="46"/>
  <c r="D31" i="46"/>
  <c r="D38" i="46"/>
  <c r="D103" i="46"/>
  <c r="D95" i="46"/>
  <c r="D87" i="46"/>
  <c r="D79" i="46"/>
  <c r="D71" i="46"/>
  <c r="D63" i="46"/>
  <c r="D55" i="46"/>
  <c r="D47" i="46"/>
  <c r="D39" i="46"/>
  <c r="D14" i="46"/>
  <c r="D102" i="46"/>
  <c r="D94" i="46"/>
  <c r="D86" i="46"/>
  <c r="D78" i="46"/>
  <c r="D70" i="46"/>
  <c r="D54" i="46"/>
  <c r="D109" i="46" l="1"/>
</calcChain>
</file>

<file path=xl/sharedStrings.xml><?xml version="1.0" encoding="utf-8"?>
<sst xmlns="http://schemas.openxmlformats.org/spreadsheetml/2006/main" count="1152" uniqueCount="723">
  <si>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</si>
  <si>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</si>
  <si>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</si>
  <si>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</si>
  <si>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</si>
  <si>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</si>
  <si>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</si>
  <si>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</si>
  <si>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</si>
  <si>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</si>
  <si>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</si>
  <si>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</si>
  <si>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</si>
  <si>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</si>
  <si>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</si>
  <si>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</si>
  <si>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</si>
  <si>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</si>
  <si>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</si>
  <si>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</si>
  <si>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</si>
  <si>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</si>
  <si>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</si>
  <si>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</si>
  <si>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</si>
  <si>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</si>
  <si>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</si>
  <si>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</si>
  <si>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</si>
  <si>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</si>
  <si>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</si>
  <si>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</si>
  <si>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</si>
  <si>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</si>
  <si>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</si>
  <si>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</si>
  <si>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</si>
  <si>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</si>
  <si>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</si>
  <si>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</si>
  <si>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</si>
  <si>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</si>
  <si>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</si>
  <si>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</si>
  <si>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</si>
  <si>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</si>
  <si>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</si>
  <si>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</si>
  <si>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</si>
  <si>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</si>
  <si>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</si>
  <si>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</si>
  <si>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</si>
  <si>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</si>
  <si>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</si>
  <si>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</si>
  <si>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</si>
  <si>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</si>
  <si>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</si>
  <si>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</si>
  <si>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</si>
  <si>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</si>
  <si>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</si>
  <si>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</si>
  <si>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</si>
  <si>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</si>
  <si>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</si>
  <si>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</si>
  <si>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</si>
  <si>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</si>
  <si>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</si>
  <si>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</si>
  <si>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</si>
  <si>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</si>
  <si>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</si>
  <si>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</si>
  <si>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</si>
  <si>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</si>
  <si>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</si>
  <si>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</si>
  <si>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</si>
  <si>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</si>
  <si>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</si>
  <si>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</si>
  <si>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</si>
  <si>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</si>
  <si>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</si>
  <si>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</si>
  <si>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</si>
  <si>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</si>
  <si>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</si>
  <si>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</si>
  <si>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</si>
  <si>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</si>
  <si>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</si>
  <si>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</si>
  <si>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</si>
  <si>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</si>
  <si>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</si>
  <si>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</si>
  <si>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</si>
  <si>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</si>
  <si>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</si>
  <si>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</si>
  <si>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</si>
  <si>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</si>
  <si>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</si>
  <si>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</si>
  <si>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</si>
  <si>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</si>
  <si>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</si>
  <si>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</si>
  <si>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</si>
  <si>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</si>
  <si>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</si>
  <si>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</si>
  <si>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</si>
  <si>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</si>
  <si>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</si>
  <si>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</si>
  <si>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</si>
  <si>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</si>
  <si>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</si>
  <si>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</si>
  <si>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</si>
  <si>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</si>
  <si>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</si>
  <si>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</si>
  <si>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</si>
  <si>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</si>
  <si>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</si>
  <si>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</si>
  <si>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</si>
  <si>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</si>
  <si>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</si>
  <si>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</si>
  <si>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</si>
  <si>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</si>
  <si>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</si>
  <si>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</si>
  <si>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</si>
  <si>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</si>
  <si>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</si>
  <si>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</si>
  <si>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</si>
  <si>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</si>
  <si>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</si>
  <si>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</si>
  <si>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</si>
  <si>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</si>
  <si>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</si>
  <si>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</si>
  <si>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</si>
  <si>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</si>
  <si>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</si>
  <si>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</si>
  <si>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</si>
  <si>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</si>
  <si>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</si>
  <si>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</si>
  <si>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</si>
  <si>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</si>
  <si>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</si>
  <si>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</si>
  <si>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</si>
  <si>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</si>
  <si>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</si>
  <si>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</si>
  <si>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</si>
  <si>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</si>
  <si>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</si>
  <si>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</si>
  <si>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</si>
  <si>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</si>
  <si>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</si>
  <si>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</si>
  <si>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</si>
  <si>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</si>
  <si>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</si>
  <si>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</si>
  <si>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</si>
  <si>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</si>
  <si>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</si>
  <si>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</si>
  <si>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</si>
  <si>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</si>
  <si>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</si>
  <si>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</si>
  <si>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</si>
  <si>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</si>
  <si>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</si>
  <si>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</si>
  <si>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</si>
  <si>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</si>
  <si>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</si>
  <si>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</si>
  <si>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</si>
  <si>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</si>
  <si>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</si>
  <si>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</si>
  <si>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</si>
  <si>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</si>
  <si>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</si>
  <si>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</si>
  <si>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</si>
  <si>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</si>
  <si>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</si>
  <si>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</si>
  <si>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</si>
  <si>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</si>
  <si>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</si>
  <si>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</si>
  <si>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</si>
  <si>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</si>
  <si>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</si>
  <si>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</si>
  <si>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</si>
  <si>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</si>
  <si>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</si>
  <si>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</si>
  <si>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</si>
  <si>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</si>
  <si>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</si>
  <si>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</si>
  <si>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</si>
  <si>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</si>
  <si>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</si>
  <si>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</si>
  <si>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</si>
  <si>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</si>
  <si>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</si>
  <si>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</si>
  <si>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</si>
  <si>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</si>
  <si>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</si>
  <si>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</si>
  <si>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</si>
  <si>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</si>
  <si>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</si>
  <si>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</si>
  <si>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</si>
  <si>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</si>
  <si>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</si>
  <si>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</si>
  <si>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</si>
  <si>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</si>
  <si>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</si>
  <si>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</si>
  <si>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</si>
  <si>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</si>
  <si>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</si>
  <si>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</si>
  <si>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</si>
  <si>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</si>
  <si>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</si>
  <si>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</si>
  <si>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</si>
  <si>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</si>
  <si>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</si>
  <si>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</si>
  <si>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</si>
  <si>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</si>
  <si>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</si>
  <si>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</si>
  <si>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</si>
  <si>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</si>
  <si>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</si>
  <si>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</si>
  <si>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</si>
  <si>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</si>
  <si>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</si>
  <si>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</si>
  <si>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</si>
  <si>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</si>
  <si>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</si>
  <si>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</si>
  <si>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</si>
  <si>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</si>
  <si>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</si>
  <si>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</si>
  <si>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</si>
  <si>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</si>
  <si>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</si>
  <si>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</si>
  <si>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</si>
  <si>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</si>
  <si>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</si>
  <si>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</si>
  <si>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</si>
  <si>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</si>
  <si>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</si>
  <si>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</si>
  <si>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</si>
  <si>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</si>
  <si>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</si>
  <si>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</si>
  <si>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</si>
  <si>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</si>
  <si>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</si>
  <si>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</si>
  <si>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</si>
  <si>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</si>
  <si>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</si>
  <si>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</si>
  <si>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</si>
  <si>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</si>
  <si>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</si>
  <si>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</si>
  <si>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</si>
  <si>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</si>
  <si>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</si>
  <si>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</si>
  <si>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</si>
  <si>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</si>
  <si>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</si>
  <si>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</si>
  <si>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</si>
  <si>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</si>
  <si>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</si>
  <si>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</si>
  <si>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</si>
  <si>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</si>
  <si>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</si>
  <si>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</si>
  <si>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</si>
  <si>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</si>
  <si>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</si>
  <si>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</si>
  <si>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</si>
  <si>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</si>
  <si>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</si>
  <si>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</si>
  <si>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</si>
  <si>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</si>
  <si>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</si>
  <si>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</si>
  <si>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</si>
  <si>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</si>
  <si>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</si>
  <si>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</si>
  <si>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</si>
  <si>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</si>
  <si>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</si>
  <si>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</si>
  <si>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</si>
  <si>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</si>
  <si>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</si>
  <si>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</si>
  <si>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</si>
  <si>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</si>
  <si>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</si>
  <si>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</si>
  <si>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</si>
  <si>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</si>
  <si>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</si>
  <si>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</si>
  <si>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</si>
  <si>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</si>
  <si>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</si>
  <si>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</si>
  <si>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</si>
  <si>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</si>
  <si>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</si>
  <si>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</si>
  <si>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</si>
  <si>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</si>
  <si>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</si>
  <si>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</si>
  <si>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</si>
  <si>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</si>
  <si>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</si>
  <si>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</si>
  <si>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</si>
  <si>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</si>
  <si>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</si>
  <si>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</si>
  <si>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</si>
  <si>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</si>
  <si>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</si>
  <si>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</si>
  <si>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</si>
  <si>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</si>
  <si>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</si>
  <si>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</si>
  <si>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</si>
  <si>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</si>
  <si>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</si>
  <si>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</si>
  <si>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</si>
  <si>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</si>
  <si>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</si>
  <si>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</si>
  <si>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0111400601</t>
  </si>
  <si>
    <t>ACTINVER LLOYD CTA 51248-3 (MCD Y FONHAPO)</t>
  </si>
  <si>
    <t/>
  </si>
  <si>
    <t>NO APLICA</t>
  </si>
  <si>
    <t>0112200002</t>
  </si>
  <si>
    <t>SUBSIDIO AL EMPLEO</t>
  </si>
  <si>
    <t>0112400002</t>
  </si>
  <si>
    <t>IMPUESTOS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</si>
  <si>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</si>
  <si>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</si>
  <si>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</si>
  <si>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</si>
  <si>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</si>
  <si>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</si>
  <si>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</si>
  <si>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</si>
  <si>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</si>
  <si>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</si>
  <si>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0112900100</t>
  </si>
  <si>
    <t>Otros deudores DIF SMA</t>
  </si>
  <si>
    <t>0113100001</t>
  </si>
  <si>
    <t>Ant Prov Prest Serv C P</t>
  </si>
  <si>
    <t>0113300001</t>
  </si>
  <si>
    <t>Ant Prov Ad Bienes Intangibles C P</t>
  </si>
  <si>
    <t>0114100001</t>
  </si>
  <si>
    <t>MEDICINAS Y PRODUCTOS FARMACÉUTICOS</t>
  </si>
  <si>
    <t>0115100001</t>
  </si>
  <si>
    <t>PAPELERIA</t>
  </si>
  <si>
    <t>0115100002</t>
  </si>
  <si>
    <t>PAPELERIA ALIMENTARIO</t>
  </si>
  <si>
    <t>0115100003</t>
  </si>
  <si>
    <t>ROPA</t>
  </si>
  <si>
    <t>0115100004</t>
  </si>
  <si>
    <t>ARTICULOS DE LIMPIEZA</t>
  </si>
  <si>
    <t>0115100007</t>
  </si>
  <si>
    <t>ALIMENTOS</t>
  </si>
  <si>
    <t>0115100008</t>
  </si>
  <si>
    <t>ABARROTES</t>
  </si>
  <si>
    <t>0115100009</t>
  </si>
  <si>
    <t>TALAVERA Y AZULEJO</t>
  </si>
  <si>
    <t>0123305831</t>
  </si>
  <si>
    <t>Edificios e instalaciones</t>
  </si>
  <si>
    <t>0123626221</t>
  </si>
  <si>
    <t>Edificación no habitacional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</si>
  <si>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</si>
  <si>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</si>
  <si>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</si>
  <si>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</si>
  <si>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</si>
  <si>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</si>
  <si>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</si>
  <si>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</si>
  <si>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</si>
  <si>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</si>
  <si>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</si>
  <si>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</si>
  <si>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</si>
  <si>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</si>
  <si>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</si>
  <si>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</si>
  <si>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</si>
  <si>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</si>
  <si>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</si>
  <si>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</si>
  <si>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0124425421</t>
  </si>
  <si>
    <t>Carrocerías y remolques</t>
  </si>
  <si>
    <t>0124645641</t>
  </si>
  <si>
    <t>Sistemas de aire acondicionado calefacción y refr</t>
  </si>
  <si>
    <t>0124655651</t>
  </si>
  <si>
    <t>Equipo de comunicación y telecomunicacion</t>
  </si>
  <si>
    <t>0124665662</t>
  </si>
  <si>
    <t>Aparatos eléctricos de uso doméstico</t>
  </si>
  <si>
    <t>0124665663</t>
  </si>
  <si>
    <t>Eq de generación y distrib de energía eléctrica</t>
  </si>
  <si>
    <t>0124695691</t>
  </si>
  <si>
    <t>Otros equipos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</si>
  <si>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</si>
  <si>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</si>
  <si>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</si>
  <si>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</si>
  <si>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</si>
  <si>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</si>
  <si>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</si>
  <si>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0126305191</t>
  </si>
  <si>
    <t>0126305192</t>
  </si>
  <si>
    <t>0126305211</t>
  </si>
  <si>
    <t>0126305231</t>
  </si>
  <si>
    <t>0126305291</t>
  </si>
  <si>
    <t>0126305311</t>
  </si>
  <si>
    <t>0126305411</t>
  </si>
  <si>
    <t>0126305641</t>
  </si>
  <si>
    <t>0126305651</t>
  </si>
  <si>
    <t>Software</t>
  </si>
  <si>
    <t>0211100001</t>
  </si>
  <si>
    <t>SERVICIOS PERSONALES POR PAGAR A CORTO PLAZO</t>
  </si>
  <si>
    <t>0211100002</t>
  </si>
  <si>
    <t>SUELDOS BASE</t>
  </si>
  <si>
    <t>0211200001</t>
  </si>
  <si>
    <t>Proveedores por pagar CP</t>
  </si>
  <si>
    <t>0211200100</t>
  </si>
  <si>
    <t>Proveedores por pagar CP DIF SMA</t>
  </si>
  <si>
    <t>0211500001</t>
  </si>
  <si>
    <t>MUNICIPIO DE SAN MIGUEL DE ALLENDE, GTO.</t>
  </si>
  <si>
    <t>0211700001</t>
  </si>
  <si>
    <t>RET. ISR SUELDOS Y SALARIOS</t>
  </si>
  <si>
    <t>0211700002</t>
  </si>
  <si>
    <t>RET. ISR ASIMILABLES A SALARIOS</t>
  </si>
  <si>
    <t>0211700003</t>
  </si>
  <si>
    <t>RET. ISR SERVICIOS PROFESIONALES</t>
  </si>
  <si>
    <t>0211700004</t>
  </si>
  <si>
    <t>RET. ISR ARRENDAMIENTO</t>
  </si>
  <si>
    <t>0211700005</t>
  </si>
  <si>
    <t>RET. 2% SOBRE NOMINA</t>
  </si>
  <si>
    <t>0211700006</t>
  </si>
  <si>
    <t>RET. CEDULAR ARRENDAMIENTO</t>
  </si>
  <si>
    <t>0211700009</t>
  </si>
  <si>
    <t>RET. CEDULAR SERVICIOS PROFESIONALES</t>
  </si>
  <si>
    <t>0211900001</t>
  </si>
  <si>
    <t>Otras ctas por pagar CP</t>
  </si>
  <si>
    <t>0211900100</t>
  </si>
  <si>
    <t>Cuentas por pagar CP DIF SMA</t>
  </si>
  <si>
    <t>0414304301</t>
  </si>
  <si>
    <t>CUOTA PSICOLOGIA</t>
  </si>
  <si>
    <t>0414304304</t>
  </si>
  <si>
    <t>CUOTAS ESTANCIA INFANTIL</t>
  </si>
  <si>
    <t>0414304305</t>
  </si>
  <si>
    <t>INSCRIPCIONES ESTANCIA INFANTIL</t>
  </si>
  <si>
    <t>0414304306</t>
  </si>
  <si>
    <t>CARTA CADI</t>
  </si>
  <si>
    <t>0414304307</t>
  </si>
  <si>
    <t>CARTA DE DEPENDENCIA ECONOMICA</t>
  </si>
  <si>
    <t>0414304308</t>
  </si>
  <si>
    <t>CARTA DE INGRESOS</t>
  </si>
  <si>
    <t>0414304309</t>
  </si>
  <si>
    <t>TERAPIA FISICA</t>
  </si>
  <si>
    <t>0414304310</t>
  </si>
  <si>
    <t>TERAPIA DE LENGUAJE</t>
  </si>
  <si>
    <t>0414304311</t>
  </si>
  <si>
    <t>REPOSICION DE TARJETA DE CITAS</t>
  </si>
  <si>
    <t>0414304313</t>
  </si>
  <si>
    <t>INGRESO A TERAPIA FISICA</t>
  </si>
  <si>
    <t>0414304315</t>
  </si>
  <si>
    <t>CUOTA POR TRASLADO DE PACIENTES</t>
  </si>
  <si>
    <t>0414304316</t>
  </si>
  <si>
    <t>DESPENSAS</t>
  </si>
  <si>
    <t>0415105101</t>
  </si>
  <si>
    <t>INTERESES BANCARIOS RECURSOS PROPIOS</t>
  </si>
  <si>
    <t>0415105102</t>
  </si>
  <si>
    <t>INTERESES BANCARIOS DE PROGRAMAS SECTORIZADOS</t>
  </si>
  <si>
    <t>0415105103</t>
  </si>
  <si>
    <t>INTERES BANCARIO RECURSO MUNICIPAL</t>
  </si>
  <si>
    <t>0421308301</t>
  </si>
  <si>
    <t>APOYO EQUIPO OPERATIVO CADI</t>
  </si>
  <si>
    <t>0421308302</t>
  </si>
  <si>
    <t>APOYO FOTALECIMIENTO CEMAIV</t>
  </si>
  <si>
    <t>0421308303</t>
  </si>
  <si>
    <t>DESAYUNOS ESCOLARES FRIOS</t>
  </si>
  <si>
    <t>0421308304</t>
  </si>
  <si>
    <t>APOYO COORDINADOR DE ZONA CAIC</t>
  </si>
  <si>
    <t>0421308311</t>
  </si>
  <si>
    <t>APOYO CAIC</t>
  </si>
  <si>
    <t>0421308315</t>
  </si>
  <si>
    <t>Convenio Farmacia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</si>
  <si>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</si>
  <si>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</si>
  <si>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</si>
  <si>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</si>
  <si>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</si>
  <si>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BÁSICOS</t>
  </si>
  <si>
    <t>0422109104</t>
  </si>
  <si>
    <t>TRANSFERENCIAS, ASIGNACIONES, SUBSIDIOS Y OTRAS AY</t>
  </si>
  <si>
    <t>0422109105</t>
  </si>
  <si>
    <t>1% DE OBRA PUBLICA</t>
  </si>
  <si>
    <t>0422409402</t>
  </si>
  <si>
    <t>OTROS DONATIVOS</t>
  </si>
  <si>
    <t>0511101131</t>
  </si>
  <si>
    <t>Sueldos Base</t>
  </si>
  <si>
    <t>0511201212</t>
  </si>
  <si>
    <t>Honorarios asimilados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</si>
  <si>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</si>
  <si>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</si>
  <si>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</si>
  <si>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</si>
  <si>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</si>
  <si>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</si>
  <si>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</si>
  <si>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</si>
  <si>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</si>
  <si>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</si>
  <si>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</si>
  <si>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</si>
  <si>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</si>
  <si>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</si>
  <si>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</si>
  <si>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</si>
  <si>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</si>
  <si>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</si>
  <si>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</si>
  <si>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</si>
  <si>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</si>
  <si>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</si>
  <si>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</si>
  <si>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</si>
  <si>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</si>
  <si>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</si>
  <si>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</si>
  <si>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</si>
  <si>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0512202231</t>
  </si>
  <si>
    <t>Utensilios para el servicio de alimentación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</si>
  <si>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</si>
  <si>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</si>
  <si>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</si>
  <si>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</si>
  <si>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</si>
  <si>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</si>
  <si>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</si>
  <si>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</si>
  <si>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</si>
  <si>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</si>
  <si>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</si>
  <si>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</si>
  <si>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</si>
  <si>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</si>
  <si>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</si>
  <si>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</si>
  <si>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0512702711</t>
  </si>
  <si>
    <t>Vestuario y uniformes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</si>
  <si>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</si>
  <si>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</si>
  <si>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</si>
  <si>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</si>
  <si>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</si>
  <si>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</si>
  <si>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</si>
  <si>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</si>
  <si>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</si>
  <si>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</si>
  <si>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</si>
  <si>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</si>
  <si>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</si>
  <si>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</si>
  <si>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</si>
  <si>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</si>
  <si>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0513203221</t>
  </si>
  <si>
    <t>Arrendamiento de edificios y locales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</si>
  <si>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</si>
  <si>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</si>
  <si>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</si>
  <si>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</si>
  <si>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</si>
  <si>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</si>
  <si>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</si>
  <si>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</si>
  <si>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</si>
  <si>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</si>
  <si>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</si>
  <si>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</si>
  <si>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</si>
  <si>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</si>
  <si>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</si>
  <si>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</si>
  <si>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</si>
  <si>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</si>
  <si>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0513503541</t>
  </si>
  <si>
    <t>Instal Rep y manttoEq e instrumental med y d</t>
  </si>
  <si>
    <t>0513503551</t>
  </si>
  <si>
    <t>Mantto y conserv Veh terrestres aéreos mariti</t>
  </si>
  <si>
    <t>0513503591</t>
  </si>
  <si>
    <t>Servicios de jardinería y fumigación</t>
  </si>
  <si>
    <t>0513603641</t>
  </si>
  <si>
    <t>Servicios de revelado de fotografías</t>
  </si>
  <si>
    <t>0513703721</t>
  </si>
  <si>
    <t>Pasajes terr nac p  Serv pub en comisiones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</si>
  <si>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</si>
  <si>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</si>
  <si>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</si>
  <si>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</si>
  <si>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</si>
  <si>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</si>
  <si>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</si>
  <si>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</si>
  <si>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</si>
  <si>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</si>
  <si>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</si>
  <si>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</si>
  <si>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</si>
  <si>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</si>
  <si>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0525104511</t>
  </si>
  <si>
    <t>Pensiones</t>
  </si>
  <si>
    <t>0321000001</t>
  </si>
  <si>
    <t>RESULTADO DEL EJERC (AHORRO/DESAHORRO)</t>
  </si>
  <si>
    <t>RESULTADOS DEL EJERCICIO:(AHORRO / DESAHORRO)</t>
  </si>
  <si>
    <t>0322000001</t>
  </si>
  <si>
    <t>RESULTADOS DE EJERCICIOS ANTERIORES</t>
  </si>
  <si>
    <t>0322000003</t>
  </si>
  <si>
    <t>EJERCICIO DE 2009</t>
  </si>
  <si>
    <t>0322000004</t>
  </si>
  <si>
    <t>EJERCICIO DE 2010</t>
  </si>
  <si>
    <t>0322000005</t>
  </si>
  <si>
    <t>EJERCICIO DE 2011</t>
  </si>
  <si>
    <t>0322000006</t>
  </si>
  <si>
    <t>EJERCICIO DE 2012</t>
  </si>
  <si>
    <t>0322000007</t>
  </si>
  <si>
    <t>EJERCICIO DE 2013</t>
  </si>
  <si>
    <t>0322000008</t>
  </si>
  <si>
    <t>PATRIMONIO ACTIVO FIJO EJERCICIOS ANTERIORES</t>
  </si>
  <si>
    <t>0322000009</t>
  </si>
  <si>
    <t>EJERCICIO DE 2014</t>
  </si>
  <si>
    <t>0322000010</t>
  </si>
  <si>
    <t>RESULTADO DEL EJERCICIO 2015</t>
  </si>
  <si>
    <t>0322000011</t>
  </si>
  <si>
    <t>RESULTADO DEL EJERCICIO 2016</t>
  </si>
  <si>
    <t>0322000107</t>
  </si>
  <si>
    <t>APLICACION DE REMANENTE APORT ESTATAL  2013</t>
  </si>
  <si>
    <t>0322000501</t>
  </si>
  <si>
    <t>APLICACION DE REMANENTE REC PROPIO 2013</t>
  </si>
  <si>
    <t>0322000502</t>
  </si>
  <si>
    <t>APLICACION DE REMANENTE REC PROPIO 2014</t>
  </si>
  <si>
    <t>0322000601</t>
  </si>
  <si>
    <t>APLICACION DE REMANENENTE APORTACION MPAL 2013</t>
  </si>
  <si>
    <t>0322000602</t>
  </si>
  <si>
    <t>APLICACION DE REMANENENTE APORTACION MPAL 2014</t>
  </si>
  <si>
    <t>BANORTE  081401137-2 (TRANSFER)</t>
  </si>
  <si>
    <t>BANORTE 017568666-9 (CADI)</t>
  </si>
  <si>
    <t>BANORTE 016943503-5 (FARMACIA)</t>
  </si>
  <si>
    <t>BANORTE  081401633-1 (PATRONATO)</t>
  </si>
  <si>
    <t>BANORTE  081401529-7 (REHABILITACION)</t>
  </si>
  <si>
    <t>BANORTE 010296538-8 (SDIFEG)</t>
  </si>
  <si>
    <t>BANORTE 081400723-5 (DIM)</t>
  </si>
  <si>
    <t>BANORTE 050129220-3 (MCD-FONHAPO)</t>
  </si>
  <si>
    <t>BANORTE 081400826-6 (PROYECTO INV)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</si>
</sst>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0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I24" sqref="I2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48" t="s">
        <v>94</v>
      </c>
      <c r="B1" s="349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98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106</v>
      </c>
      <c r="B21" s="59" t="s">
        <v>29</v>
      </c>
    </row>
    <row r="22" spans="1:2" x14ac:dyDescent="0.2">
      <c r="A22" s="54" t="s">
        <v>107</v>
      </c>
      <c r="B22" s="59" t="s">
        <v>30</v>
      </c>
    </row>
    <row r="23" spans="1:2" x14ac:dyDescent="0.2">
      <c r="A23" s="54" t="s">
        <v>108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104</v>
      </c>
      <c r="B28" s="59" t="s">
        <v>105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102</v>
      </c>
      <c r="B31" s="59" t="s">
        <v>96</v>
      </c>
    </row>
    <row r="32" spans="1:2" x14ac:dyDescent="0.2">
      <c r="A32" s="54" t="s">
        <v>103</v>
      </c>
      <c r="B32" s="59" t="s">
        <v>97</v>
      </c>
    </row>
    <row r="33" spans="1:3" x14ac:dyDescent="0.2">
      <c r="A33" s="54"/>
      <c r="B33" s="59"/>
    </row>
    <row r="34" spans="1:3" x14ac:dyDescent="0.2">
      <c r="A34" s="54"/>
      <c r="B34" s="58" t="s">
        <v>99</v>
      </c>
    </row>
    <row r="35" spans="1:3" x14ac:dyDescent="0.2">
      <c r="A35" s="54" t="s">
        <v>101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109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 t="s">
        <v>110</v>
      </c>
      <c r="C43" s="80" t="s">
        <v>110</v>
      </c>
    </row>
    <row r="44" spans="1:3" ht="22.5" x14ac:dyDescent="0.2">
      <c r="A44" s="80"/>
      <c r="B44" s="86" t="s">
        <v>111</v>
      </c>
      <c r="C44" s="86" t="s">
        <v>111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100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202</v>
      </c>
      <c r="B5" s="205"/>
      <c r="C5" s="202"/>
      <c r="D5" s="202"/>
      <c r="E5" s="202"/>
      <c r="F5" s="84" t="s">
        <v>199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182</v>
      </c>
    </row>
    <row r="8" spans="1:6" x14ac:dyDescent="0.2">
      <c r="A8" s="179">
        <v>125105911</v>
      </c>
      <c r="B8" s="179" t="s">
        <v>484</v>
      </c>
      <c r="C8" s="116">
        <v>9256.7999999999993</v>
      </c>
      <c r="D8" s="198">
        <v>9256.7999999999993</v>
      </c>
      <c r="E8" s="198">
        <v>0</v>
      </c>
      <c r="F8" s="197"/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201</v>
      </c>
      <c r="C13" s="138">
        <f>SUM(C8:C12)</f>
        <v>9256.7999999999993</v>
      </c>
      <c r="D13" s="138">
        <f>SUM(D8:D12)</f>
        <v>9256.7999999999993</v>
      </c>
      <c r="E13" s="138">
        <f>SUM(E8:E12)</f>
        <v>0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200</v>
      </c>
      <c r="B16" s="203"/>
      <c r="C16" s="202"/>
      <c r="D16" s="202"/>
      <c r="E16" s="202"/>
      <c r="F16" s="84" t="s">
        <v>199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182</v>
      </c>
    </row>
    <row r="19" spans="1:6" ht="11.25" customHeight="1" x14ac:dyDescent="0.2">
      <c r="A19" s="117" t="s">
        <v>395</v>
      </c>
      <c r="B19" s="179" t="s">
        <v>395</v>
      </c>
      <c r="C19" s="116"/>
      <c r="D19" s="116"/>
      <c r="E19" s="116"/>
      <c r="F19" s="197"/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198</v>
      </c>
      <c r="C22" s="138">
        <f>SUM(C19:C21)</f>
        <v>0</v>
      </c>
      <c r="D22" s="138">
        <f>SUM(D19:D21)</f>
        <v>0</v>
      </c>
      <c r="E22" s="138">
        <f>SUM(E19:E21)</f>
        <v>0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197</v>
      </c>
      <c r="B25" s="200"/>
      <c r="C25" s="199"/>
      <c r="D25" s="199"/>
      <c r="E25" s="188"/>
      <c r="F25" s="164" t="s">
        <v>196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182</v>
      </c>
    </row>
    <row r="28" spans="1:6" x14ac:dyDescent="0.2">
      <c r="A28" s="179" t="s">
        <v>395</v>
      </c>
      <c r="B28" s="179" t="s">
        <v>395</v>
      </c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195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A6" s="17" t="s">
        <v>395</v>
      </c>
      <c r="B6" s="17" t="s">
        <v>395</v>
      </c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53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207</v>
      </c>
      <c r="B5" s="215"/>
      <c r="C5" s="214"/>
      <c r="D5" s="213" t="s">
        <v>204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117</v>
      </c>
      <c r="D7" s="210" t="s">
        <v>136</v>
      </c>
    </row>
    <row r="8" spans="1:4" x14ac:dyDescent="0.2">
      <c r="A8" s="181" t="s">
        <v>395</v>
      </c>
      <c r="B8" s="181" t="s">
        <v>395</v>
      </c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206</v>
      </c>
      <c r="C11" s="127">
        <f>SUM(C8:C10)</f>
        <v>0</v>
      </c>
      <c r="D11" s="206"/>
    </row>
    <row r="14" spans="1:4" ht="11.25" customHeight="1" x14ac:dyDescent="0.2">
      <c r="A14" s="205" t="s">
        <v>205</v>
      </c>
      <c r="B14" s="215"/>
      <c r="C14" s="214"/>
      <c r="D14" s="213" t="s">
        <v>204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117</v>
      </c>
      <c r="D16" s="210" t="s">
        <v>136</v>
      </c>
    </row>
    <row r="17" spans="1:4" x14ac:dyDescent="0.2">
      <c r="A17" s="181" t="s">
        <v>395</v>
      </c>
      <c r="B17" s="181" t="s">
        <v>395</v>
      </c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203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7" zoomScaleNormal="100" zoomScaleSheetLayoutView="100" workbookViewId="0">
      <selection activeCell="A21" sqref="A21:J21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100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212</v>
      </c>
      <c r="B5" s="84"/>
      <c r="C5" s="22"/>
      <c r="D5" s="22"/>
      <c r="E5" s="22"/>
      <c r="F5" s="22"/>
      <c r="G5" s="22"/>
      <c r="H5" s="219" t="s">
        <v>209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117</v>
      </c>
      <c r="D7" s="161" t="s">
        <v>140</v>
      </c>
      <c r="E7" s="161" t="s">
        <v>139</v>
      </c>
      <c r="F7" s="161" t="s">
        <v>138</v>
      </c>
      <c r="G7" s="160" t="s">
        <v>137</v>
      </c>
      <c r="H7" s="121" t="s">
        <v>136</v>
      </c>
    </row>
    <row r="8" spans="1:8" x14ac:dyDescent="0.2">
      <c r="A8" s="117" t="s">
        <v>485</v>
      </c>
      <c r="B8" s="117" t="s">
        <v>486</v>
      </c>
      <c r="C8" s="116">
        <v>-101894.62</v>
      </c>
      <c r="D8" s="116">
        <v>-101894.62</v>
      </c>
      <c r="E8" s="116"/>
      <c r="F8" s="116"/>
      <c r="G8" s="116"/>
      <c r="H8" s="218"/>
    </row>
    <row r="9" spans="1:8" x14ac:dyDescent="0.2">
      <c r="A9" s="117" t="s">
        <v>487</v>
      </c>
      <c r="B9" s="117" t="s">
        <v>488</v>
      </c>
      <c r="C9" s="116">
        <v>-224.6</v>
      </c>
      <c r="D9" s="116">
        <v>-224.6</v>
      </c>
      <c r="E9" s="116"/>
      <c r="F9" s="116"/>
      <c r="G9" s="116"/>
      <c r="H9" s="218"/>
    </row>
    <row r="10" spans="1:8" x14ac:dyDescent="0.2">
      <c r="A10" s="117" t="s">
        <v>489</v>
      </c>
      <c r="B10" s="117" t="s">
        <v>490</v>
      </c>
      <c r="C10" s="116">
        <v>-138344.20000000001</v>
      </c>
      <c r="D10" s="116">
        <v>-138344.20000000001</v>
      </c>
      <c r="E10" s="116"/>
      <c r="F10" s="116"/>
      <c r="G10" s="116"/>
      <c r="H10" s="218"/>
    </row>
    <row r="11" spans="1:8" x14ac:dyDescent="0.2">
      <c r="A11" s="117" t="s">
        <v>491</v>
      </c>
      <c r="B11" s="117" t="s">
        <v>492</v>
      </c>
      <c r="C11" s="116">
        <v>-2770.42</v>
      </c>
      <c r="D11" s="116">
        <v>-2770.42</v>
      </c>
      <c r="E11" s="116"/>
      <c r="F11" s="116"/>
      <c r="G11" s="116"/>
      <c r="H11" s="218"/>
    </row>
    <row r="12" spans="1:8" x14ac:dyDescent="0.2">
      <c r="A12" s="117" t="s">
        <v>493</v>
      </c>
      <c r="B12" s="117" t="s">
        <v>494</v>
      </c>
      <c r="C12" s="116">
        <v>-267852.03000000003</v>
      </c>
      <c r="D12" s="116">
        <v>-267852.03000000003</v>
      </c>
      <c r="E12" s="116"/>
      <c r="F12" s="116"/>
      <c r="G12" s="116"/>
      <c r="H12" s="218"/>
    </row>
    <row r="13" spans="1:8" x14ac:dyDescent="0.2">
      <c r="A13" s="117" t="s">
        <v>495</v>
      </c>
      <c r="B13" s="117" t="s">
        <v>496</v>
      </c>
      <c r="C13" s="116">
        <v>-103820.56</v>
      </c>
      <c r="D13" s="116">
        <v>-103820.56</v>
      </c>
      <c r="E13" s="116"/>
      <c r="F13" s="116"/>
      <c r="G13" s="116"/>
      <c r="H13" s="218"/>
    </row>
    <row r="14" spans="1:8" x14ac:dyDescent="0.2">
      <c r="A14" s="117" t="s">
        <v>497</v>
      </c>
      <c r="B14" s="117" t="s">
        <v>498</v>
      </c>
      <c r="C14" s="116">
        <v>-19106.64</v>
      </c>
      <c r="D14" s="116">
        <v>-19106.64</v>
      </c>
      <c r="E14" s="116"/>
      <c r="F14" s="116"/>
      <c r="G14" s="116"/>
      <c r="H14" s="218"/>
    </row>
    <row r="15" spans="1:8" x14ac:dyDescent="0.2">
      <c r="A15" s="117" t="s">
        <v>499</v>
      </c>
      <c r="B15" s="117" t="s">
        <v>500</v>
      </c>
      <c r="C15" s="116">
        <v>-1916.38</v>
      </c>
      <c r="D15" s="116">
        <v>-1916.38</v>
      </c>
      <c r="E15" s="116"/>
      <c r="F15" s="116"/>
      <c r="G15" s="116"/>
      <c r="H15" s="218"/>
    </row>
    <row r="16" spans="1:8" x14ac:dyDescent="0.2">
      <c r="A16" s="117" t="s">
        <v>501</v>
      </c>
      <c r="B16" s="117" t="s">
        <v>502</v>
      </c>
      <c r="C16" s="116">
        <v>-6485.75</v>
      </c>
      <c r="D16" s="116">
        <v>-6485.75</v>
      </c>
      <c r="E16" s="116"/>
      <c r="F16" s="116"/>
      <c r="G16" s="116"/>
      <c r="H16" s="218"/>
    </row>
    <row r="17" spans="1:8" x14ac:dyDescent="0.2">
      <c r="A17" s="117" t="s">
        <v>503</v>
      </c>
      <c r="B17" s="117" t="s">
        <v>504</v>
      </c>
      <c r="C17" s="116">
        <v>1851.48</v>
      </c>
      <c r="D17" s="116">
        <v>1851.48</v>
      </c>
      <c r="E17" s="116"/>
      <c r="F17" s="116"/>
      <c r="G17" s="116"/>
      <c r="H17" s="218"/>
    </row>
    <row r="18" spans="1:8" x14ac:dyDescent="0.2">
      <c r="A18" s="117" t="s">
        <v>505</v>
      </c>
      <c r="B18" s="117" t="s">
        <v>506</v>
      </c>
      <c r="C18" s="116">
        <v>1864.65</v>
      </c>
      <c r="D18" s="116">
        <v>1864.65</v>
      </c>
      <c r="E18" s="116"/>
      <c r="F18" s="116"/>
      <c r="G18" s="116"/>
      <c r="H18" s="218"/>
    </row>
    <row r="19" spans="1:8" x14ac:dyDescent="0.2">
      <c r="A19" s="117" t="s">
        <v>507</v>
      </c>
      <c r="B19" s="117" t="s">
        <v>508</v>
      </c>
      <c r="C19" s="116">
        <v>-43.5</v>
      </c>
      <c r="D19" s="116">
        <v>-43.5</v>
      </c>
      <c r="E19" s="116"/>
      <c r="F19" s="116"/>
      <c r="G19" s="116"/>
      <c r="H19" s="218"/>
    </row>
    <row r="20" spans="1:8" x14ac:dyDescent="0.2">
      <c r="A20" s="117" t="s">
        <v>509</v>
      </c>
      <c r="B20" s="117" t="s">
        <v>510</v>
      </c>
      <c r="C20" s="116">
        <v>-5239.21</v>
      </c>
      <c r="D20" s="116">
        <v>-5239.21</v>
      </c>
      <c r="E20" s="116"/>
      <c r="F20" s="116"/>
      <c r="G20" s="116"/>
      <c r="H20" s="218"/>
    </row>
    <row r="21" spans="1:8" x14ac:dyDescent="0.2">
      <c r="A21" s="117" t="s">
        <v>511</v>
      </c>
      <c r="B21" s="117" t="s">
        <v>512</v>
      </c>
      <c r="C21" s="116">
        <v>-145400.46</v>
      </c>
      <c r="D21" s="116">
        <v>-145400.46</v>
      </c>
      <c r="E21" s="116"/>
      <c r="F21" s="116"/>
      <c r="G21" s="116"/>
      <c r="H21" s="218"/>
    </row>
    <row r="22" spans="1:8" x14ac:dyDescent="0.2">
      <c r="A22" s="117"/>
      <c r="B22" s="117"/>
      <c r="C22" s="116"/>
      <c r="D22" s="116"/>
      <c r="E22" s="116"/>
      <c r="F22" s="116"/>
      <c r="G22" s="116"/>
      <c r="H22" s="218"/>
    </row>
    <row r="23" spans="1:8" x14ac:dyDescent="0.2">
      <c r="A23" s="217"/>
      <c r="B23" s="217" t="s">
        <v>211</v>
      </c>
      <c r="C23" s="216">
        <f>SUM(C8:C22)</f>
        <v>-789382.24</v>
      </c>
      <c r="D23" s="216">
        <f>SUM(D8:D22)</f>
        <v>-789382.24</v>
      </c>
      <c r="E23" s="216">
        <f>SUM(E8:E22)</f>
        <v>0</v>
      </c>
      <c r="F23" s="216">
        <f>SUM(F8:F22)</f>
        <v>0</v>
      </c>
      <c r="G23" s="216">
        <f>SUM(G8:G22)</f>
        <v>0</v>
      </c>
      <c r="H23" s="216"/>
    </row>
    <row r="26" spans="1:8" x14ac:dyDescent="0.2">
      <c r="A26" s="111" t="s">
        <v>210</v>
      </c>
      <c r="B26" s="84"/>
      <c r="C26" s="22"/>
      <c r="D26" s="22"/>
      <c r="E26" s="22"/>
      <c r="F26" s="22"/>
      <c r="G26" s="22"/>
      <c r="H26" s="219" t="s">
        <v>209</v>
      </c>
    </row>
    <row r="27" spans="1:8" x14ac:dyDescent="0.2">
      <c r="A27" s="182"/>
    </row>
    <row r="28" spans="1:8" ht="15" customHeight="1" x14ac:dyDescent="0.2">
      <c r="A28" s="122" t="s">
        <v>45</v>
      </c>
      <c r="B28" s="121" t="s">
        <v>46</v>
      </c>
      <c r="C28" s="119" t="s">
        <v>117</v>
      </c>
      <c r="D28" s="161" t="s">
        <v>140</v>
      </c>
      <c r="E28" s="161" t="s">
        <v>139</v>
      </c>
      <c r="F28" s="161" t="s">
        <v>138</v>
      </c>
      <c r="G28" s="160" t="s">
        <v>137</v>
      </c>
      <c r="H28" s="121" t="s">
        <v>136</v>
      </c>
    </row>
    <row r="29" spans="1:8" x14ac:dyDescent="0.2">
      <c r="A29" s="117" t="s">
        <v>394</v>
      </c>
      <c r="B29" s="117" t="s">
        <v>394</v>
      </c>
      <c r="C29" s="116"/>
      <c r="D29" s="116"/>
      <c r="E29" s="116"/>
      <c r="F29" s="116"/>
      <c r="G29" s="116"/>
      <c r="H29" s="218"/>
    </row>
    <row r="30" spans="1:8" x14ac:dyDescent="0.2">
      <c r="A30" s="117"/>
      <c r="B30" s="117"/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117"/>
      <c r="B42" s="117"/>
      <c r="C42" s="116"/>
      <c r="D42" s="116"/>
      <c r="E42" s="116"/>
      <c r="F42" s="116"/>
      <c r="G42" s="116"/>
      <c r="H42" s="218"/>
    </row>
    <row r="43" spans="1:8" x14ac:dyDescent="0.2">
      <c r="A43" s="217"/>
      <c r="B43" s="217" t="s">
        <v>208</v>
      </c>
      <c r="C43" s="216">
        <f>SUM(C29:C42)</f>
        <v>0</v>
      </c>
      <c r="D43" s="216">
        <f>SUM(D29:D42)</f>
        <v>0</v>
      </c>
      <c r="E43" s="216">
        <f>SUM(E29:E42)</f>
        <v>0</v>
      </c>
      <c r="F43" s="216">
        <f>SUM(F29:F42)</f>
        <v>0</v>
      </c>
      <c r="G43" s="216">
        <f>SUM(G29:G42)</f>
        <v>0</v>
      </c>
      <c r="H43" s="216"/>
    </row>
  </sheetData>
  <dataValidations count="8">
    <dataValidation allowBlank="1" showInputMessage="1" showErrorMessage="1" prompt="Saldo final de la Información Financiera Trimestral que se presenta (trimestral: 1er, 2do, 3ro. o 4to.)." sqref="C7 C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Informar sobre la factibilidad de pago." sqref="H7 H28"/>
    <dataValidation allowBlank="1" showInputMessage="1" showErrorMessage="1" prompt="Importe de la cuentas por cobrar con vencimiento mayor a 365 días." sqref="G7 G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 a 90 días." sqref="D7 D28"/>
    <dataValidation allowBlank="1" showInputMessage="1" showErrorMessage="1" prompt="Corresponde al nombre o descripción de la cuenta de acuerdo al Plan de Cuentas emitido por el CONAC." sqref="B7 B2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8" t="s">
        <v>218</v>
      </c>
      <c r="B5" s="228"/>
      <c r="E5" s="219" t="s">
        <v>215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117</v>
      </c>
      <c r="D7" s="119" t="s">
        <v>214</v>
      </c>
      <c r="E7" s="119" t="s">
        <v>136</v>
      </c>
    </row>
    <row r="8" spans="1:5" ht="11.25" customHeight="1" x14ac:dyDescent="0.2">
      <c r="A8" s="117" t="s">
        <v>395</v>
      </c>
      <c r="B8" s="117" t="s">
        <v>395</v>
      </c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217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216</v>
      </c>
      <c r="B13" s="84"/>
      <c r="E13" s="219" t="s">
        <v>215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117</v>
      </c>
      <c r="D15" s="119" t="s">
        <v>214</v>
      </c>
      <c r="E15" s="119" t="s">
        <v>136</v>
      </c>
    </row>
    <row r="16" spans="1:5" x14ac:dyDescent="0.2">
      <c r="A16" s="225" t="s">
        <v>395</v>
      </c>
      <c r="B16" s="224" t="s">
        <v>395</v>
      </c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213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226</v>
      </c>
      <c r="B5" s="84"/>
      <c r="C5" s="6"/>
      <c r="D5" s="72"/>
      <c r="E5" s="219" t="s">
        <v>220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117</v>
      </c>
      <c r="D7" s="119" t="s">
        <v>214</v>
      </c>
      <c r="E7" s="119" t="s">
        <v>136</v>
      </c>
    </row>
    <row r="8" spans="1:5" s="11" customFormat="1" x14ac:dyDescent="0.2">
      <c r="A8" s="225" t="s">
        <v>395</v>
      </c>
      <c r="B8" s="224" t="s">
        <v>395</v>
      </c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225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224</v>
      </c>
      <c r="B13" s="111"/>
      <c r="C13" s="12"/>
      <c r="D13" s="24"/>
      <c r="E13" s="84" t="s">
        <v>223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117</v>
      </c>
      <c r="D15" s="119" t="s">
        <v>214</v>
      </c>
      <c r="E15" s="119" t="s">
        <v>136</v>
      </c>
    </row>
    <row r="16" spans="1:5" ht="11.25" customHeight="1" x14ac:dyDescent="0.2">
      <c r="A16" s="132" t="s">
        <v>395</v>
      </c>
      <c r="B16" s="170" t="s">
        <v>395</v>
      </c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222</v>
      </c>
      <c r="C18" s="229">
        <f>SUM(C16:C17)</f>
        <v>0</v>
      </c>
      <c r="D18" s="138"/>
      <c r="E18" s="138"/>
    </row>
    <row r="21" spans="1:5" x14ac:dyDescent="0.2">
      <c r="A21" s="111" t="s">
        <v>221</v>
      </c>
      <c r="B21" s="84"/>
      <c r="E21" s="219" t="s">
        <v>220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117</v>
      </c>
      <c r="D23" s="119" t="s">
        <v>214</v>
      </c>
      <c r="E23" s="119" t="s">
        <v>136</v>
      </c>
    </row>
    <row r="24" spans="1:5" x14ac:dyDescent="0.2">
      <c r="A24" s="225" t="s">
        <v>395</v>
      </c>
      <c r="B24" s="224" t="s">
        <v>395</v>
      </c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219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52" t="s">
        <v>113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3" t="s">
        <v>54</v>
      </c>
      <c r="Q4" s="353"/>
      <c r="R4" s="353"/>
      <c r="S4" s="353"/>
      <c r="T4" s="353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54" t="s">
        <v>55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5"/>
    </row>
    <row r="7" spans="1:28" ht="12.95" customHeight="1" x14ac:dyDescent="0.2">
      <c r="A7" s="106"/>
      <c r="B7" s="106"/>
      <c r="C7" s="106"/>
      <c r="D7" s="106"/>
      <c r="E7" s="106"/>
      <c r="F7" s="109" t="s">
        <v>81</v>
      </c>
      <c r="G7" s="108"/>
      <c r="H7" s="110" t="s">
        <v>112</v>
      </c>
      <c r="I7" s="107"/>
      <c r="J7" s="106"/>
      <c r="K7" s="109" t="s">
        <v>82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86</v>
      </c>
      <c r="B8" s="103" t="s">
        <v>56</v>
      </c>
      <c r="C8" s="103" t="s">
        <v>57</v>
      </c>
      <c r="D8" s="103" t="s">
        <v>95</v>
      </c>
      <c r="E8" s="103" t="s">
        <v>87</v>
      </c>
      <c r="F8" s="105" t="s">
        <v>69</v>
      </c>
      <c r="G8" s="105" t="s">
        <v>70</v>
      </c>
      <c r="H8" s="105" t="s">
        <v>70</v>
      </c>
      <c r="I8" s="104" t="s">
        <v>88</v>
      </c>
      <c r="J8" s="103" t="s">
        <v>58</v>
      </c>
      <c r="K8" s="105" t="s">
        <v>69</v>
      </c>
      <c r="L8" s="105" t="s">
        <v>70</v>
      </c>
      <c r="M8" s="104" t="s">
        <v>83</v>
      </c>
      <c r="N8" s="104" t="s">
        <v>84</v>
      </c>
      <c r="O8" s="104" t="s">
        <v>59</v>
      </c>
      <c r="P8" s="103" t="s">
        <v>89</v>
      </c>
      <c r="Q8" s="103" t="s">
        <v>90</v>
      </c>
      <c r="R8" s="103" t="s">
        <v>60</v>
      </c>
      <c r="S8" s="103" t="s">
        <v>61</v>
      </c>
      <c r="T8" s="103" t="s">
        <v>62</v>
      </c>
      <c r="U8" s="103" t="s">
        <v>63</v>
      </c>
      <c r="V8" s="103" t="s">
        <v>64</v>
      </c>
      <c r="W8" s="103" t="s">
        <v>65</v>
      </c>
      <c r="X8" s="103" t="s">
        <v>66</v>
      </c>
      <c r="Y8" s="103" t="s">
        <v>85</v>
      </c>
      <c r="Z8" s="103" t="s">
        <v>67</v>
      </c>
      <c r="AA8" s="103" t="s">
        <v>68</v>
      </c>
      <c r="AB8" s="102"/>
    </row>
    <row r="9" spans="1:28" x14ac:dyDescent="0.2">
      <c r="A9" s="98" t="s">
        <v>71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72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73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74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5" t="s">
        <v>232</v>
      </c>
      <c r="B5" s="205"/>
      <c r="C5" s="12"/>
      <c r="D5" s="84" t="s">
        <v>231</v>
      </c>
    </row>
    <row r="6" spans="1:4" ht="11.25" customHeight="1" x14ac:dyDescent="0.2">
      <c r="A6" s="211"/>
      <c r="B6" s="211"/>
      <c r="C6" s="212"/>
      <c r="D6" s="232"/>
    </row>
    <row r="7" spans="1:4" ht="15" customHeight="1" x14ac:dyDescent="0.2">
      <c r="A7" s="122" t="s">
        <v>45</v>
      </c>
      <c r="B7" s="121" t="s">
        <v>46</v>
      </c>
      <c r="C7" s="119" t="s">
        <v>117</v>
      </c>
      <c r="D7" s="119" t="s">
        <v>136</v>
      </c>
    </row>
    <row r="8" spans="1:4" x14ac:dyDescent="0.2">
      <c r="A8" s="132" t="s">
        <v>513</v>
      </c>
      <c r="B8" s="132" t="s">
        <v>514</v>
      </c>
      <c r="C8" s="130">
        <v>-58490</v>
      </c>
      <c r="D8" s="116"/>
    </row>
    <row r="9" spans="1:4" x14ac:dyDescent="0.2">
      <c r="A9" s="132" t="s">
        <v>515</v>
      </c>
      <c r="B9" s="132" t="s">
        <v>516</v>
      </c>
      <c r="C9" s="130">
        <v>-969241.5</v>
      </c>
      <c r="D9" s="116"/>
    </row>
    <row r="10" spans="1:4" x14ac:dyDescent="0.2">
      <c r="A10" s="132" t="s">
        <v>517</v>
      </c>
      <c r="B10" s="132" t="s">
        <v>518</v>
      </c>
      <c r="C10" s="130">
        <v>-22600</v>
      </c>
      <c r="D10" s="116"/>
    </row>
    <row r="11" spans="1:4" x14ac:dyDescent="0.2">
      <c r="A11" s="132" t="s">
        <v>519</v>
      </c>
      <c r="B11" s="132" t="s">
        <v>520</v>
      </c>
      <c r="C11" s="130">
        <v>-1197</v>
      </c>
      <c r="D11" s="116"/>
    </row>
    <row r="12" spans="1:4" x14ac:dyDescent="0.2">
      <c r="A12" s="132" t="s">
        <v>521</v>
      </c>
      <c r="B12" s="132" t="s">
        <v>522</v>
      </c>
      <c r="C12" s="130">
        <v>-858</v>
      </c>
      <c r="D12" s="116"/>
    </row>
    <row r="13" spans="1:4" x14ac:dyDescent="0.2">
      <c r="A13" s="132" t="s">
        <v>523</v>
      </c>
      <c r="B13" s="132" t="s">
        <v>524</v>
      </c>
      <c r="C13" s="130">
        <v>-102</v>
      </c>
      <c r="D13" s="116"/>
    </row>
    <row r="14" spans="1:4" x14ac:dyDescent="0.2">
      <c r="A14" s="132" t="s">
        <v>525</v>
      </c>
      <c r="B14" s="132" t="s">
        <v>526</v>
      </c>
      <c r="C14" s="130">
        <v>-231895</v>
      </c>
      <c r="D14" s="116"/>
    </row>
    <row r="15" spans="1:4" x14ac:dyDescent="0.2">
      <c r="A15" s="132" t="s">
        <v>527</v>
      </c>
      <c r="B15" s="132" t="s">
        <v>528</v>
      </c>
      <c r="C15" s="130">
        <v>-19410</v>
      </c>
      <c r="D15" s="116"/>
    </row>
    <row r="16" spans="1:4" x14ac:dyDescent="0.2">
      <c r="A16" s="132" t="s">
        <v>529</v>
      </c>
      <c r="B16" s="132" t="s">
        <v>530</v>
      </c>
      <c r="C16" s="130">
        <v>-327</v>
      </c>
      <c r="D16" s="116"/>
    </row>
    <row r="17" spans="1:4" x14ac:dyDescent="0.2">
      <c r="A17" s="132" t="s">
        <v>531</v>
      </c>
      <c r="B17" s="132" t="s">
        <v>532</v>
      </c>
      <c r="C17" s="130">
        <v>-4010</v>
      </c>
      <c r="D17" s="116"/>
    </row>
    <row r="18" spans="1:4" x14ac:dyDescent="0.2">
      <c r="A18" s="132" t="s">
        <v>533</v>
      </c>
      <c r="B18" s="132" t="s">
        <v>534</v>
      </c>
      <c r="C18" s="130">
        <v>-10910</v>
      </c>
      <c r="D18" s="116"/>
    </row>
    <row r="19" spans="1:4" x14ac:dyDescent="0.2">
      <c r="A19" s="132" t="s">
        <v>535</v>
      </c>
      <c r="B19" s="132" t="s">
        <v>536</v>
      </c>
      <c r="C19" s="130">
        <v>-5483</v>
      </c>
      <c r="D19" s="116"/>
    </row>
    <row r="20" spans="1:4" x14ac:dyDescent="0.2">
      <c r="A20" s="132" t="s">
        <v>537</v>
      </c>
      <c r="B20" s="132" t="s">
        <v>538</v>
      </c>
      <c r="C20" s="130">
        <v>-820.45</v>
      </c>
      <c r="D20" s="116"/>
    </row>
    <row r="21" spans="1:4" x14ac:dyDescent="0.2">
      <c r="A21" s="132" t="s">
        <v>539</v>
      </c>
      <c r="B21" s="132" t="s">
        <v>540</v>
      </c>
      <c r="C21" s="130">
        <v>-15.19</v>
      </c>
      <c r="D21" s="116"/>
    </row>
    <row r="22" spans="1:4" x14ac:dyDescent="0.2">
      <c r="A22" s="132" t="s">
        <v>541</v>
      </c>
      <c r="B22" s="132" t="s">
        <v>542</v>
      </c>
      <c r="C22" s="130">
        <v>-101261.29</v>
      </c>
      <c r="D22" s="116"/>
    </row>
    <row r="23" spans="1:4" x14ac:dyDescent="0.2">
      <c r="A23" s="132"/>
      <c r="B23" s="132"/>
      <c r="C23" s="130"/>
      <c r="D23" s="116"/>
    </row>
    <row r="24" spans="1:4" x14ac:dyDescent="0.2">
      <c r="A24" s="132"/>
      <c r="B24" s="132"/>
      <c r="C24" s="130"/>
      <c r="D24" s="116"/>
    </row>
    <row r="25" spans="1:4" x14ac:dyDescent="0.2">
      <c r="A25" s="132"/>
      <c r="B25" s="132"/>
      <c r="C25" s="130"/>
      <c r="D25" s="116"/>
    </row>
    <row r="26" spans="1:4" x14ac:dyDescent="0.2">
      <c r="A26" s="132"/>
      <c r="B26" s="132"/>
      <c r="C26" s="130"/>
      <c r="D26" s="116"/>
    </row>
    <row r="27" spans="1:4" x14ac:dyDescent="0.2">
      <c r="A27" s="132"/>
      <c r="B27" s="132"/>
      <c r="C27" s="130"/>
      <c r="D27" s="116"/>
    </row>
    <row r="28" spans="1:4" x14ac:dyDescent="0.2">
      <c r="A28" s="132"/>
      <c r="B28" s="132"/>
      <c r="C28" s="130"/>
      <c r="D28" s="116"/>
    </row>
    <row r="29" spans="1:4" x14ac:dyDescent="0.2">
      <c r="A29" s="132"/>
      <c r="B29" s="132"/>
      <c r="C29" s="130"/>
      <c r="D29" s="116"/>
    </row>
    <row r="30" spans="1:4" x14ac:dyDescent="0.2">
      <c r="A30" s="132"/>
      <c r="B30" s="132"/>
      <c r="C30" s="130"/>
      <c r="D30" s="116"/>
    </row>
    <row r="31" spans="1:4" x14ac:dyDescent="0.2">
      <c r="A31" s="132"/>
      <c r="B31" s="132"/>
      <c r="C31" s="130"/>
      <c r="D31" s="116"/>
    </row>
    <row r="32" spans="1:4" x14ac:dyDescent="0.2">
      <c r="A32" s="132"/>
      <c r="B32" s="132"/>
      <c r="C32" s="130"/>
      <c r="D32" s="116"/>
    </row>
    <row r="33" spans="1:4" x14ac:dyDescent="0.2">
      <c r="A33" s="132"/>
      <c r="B33" s="132"/>
      <c r="C33" s="130"/>
      <c r="D33" s="116"/>
    </row>
    <row r="34" spans="1:4" x14ac:dyDescent="0.2">
      <c r="A34" s="132"/>
      <c r="B34" s="132"/>
      <c r="C34" s="130"/>
      <c r="D34" s="116"/>
    </row>
    <row r="35" spans="1:4" x14ac:dyDescent="0.2">
      <c r="A35" s="132"/>
      <c r="B35" s="132"/>
      <c r="C35" s="130"/>
      <c r="D35" s="116"/>
    </row>
    <row r="36" spans="1:4" x14ac:dyDescent="0.2">
      <c r="A36" s="132"/>
      <c r="B36" s="132"/>
      <c r="C36" s="130"/>
      <c r="D36" s="116"/>
    </row>
    <row r="37" spans="1:4" x14ac:dyDescent="0.2">
      <c r="A37" s="132"/>
      <c r="B37" s="132"/>
      <c r="C37" s="130"/>
      <c r="D37" s="116"/>
    </row>
    <row r="38" spans="1:4" x14ac:dyDescent="0.2">
      <c r="A38" s="132"/>
      <c r="B38" s="132"/>
      <c r="C38" s="130"/>
      <c r="D38" s="116"/>
    </row>
    <row r="39" spans="1:4" x14ac:dyDescent="0.2">
      <c r="A39" s="132"/>
      <c r="B39" s="132"/>
      <c r="C39" s="130"/>
      <c r="D39" s="116"/>
    </row>
    <row r="40" spans="1:4" x14ac:dyDescent="0.2">
      <c r="A40" s="132"/>
      <c r="B40" s="132"/>
      <c r="C40" s="130"/>
      <c r="D40" s="116"/>
    </row>
    <row r="41" spans="1:4" x14ac:dyDescent="0.2">
      <c r="A41" s="132"/>
      <c r="B41" s="132"/>
      <c r="C41" s="130"/>
      <c r="D41" s="116"/>
    </row>
    <row r="42" spans="1:4" x14ac:dyDescent="0.2">
      <c r="A42" s="132"/>
      <c r="B42" s="132"/>
      <c r="C42" s="130"/>
      <c r="D42" s="116"/>
    </row>
    <row r="43" spans="1:4" x14ac:dyDescent="0.2">
      <c r="A43" s="132"/>
      <c r="B43" s="132"/>
      <c r="C43" s="130"/>
      <c r="D43" s="116"/>
    </row>
    <row r="44" spans="1:4" x14ac:dyDescent="0.2">
      <c r="A44" s="132"/>
      <c r="B44" s="132"/>
      <c r="C44" s="130"/>
      <c r="D44" s="116"/>
    </row>
    <row r="45" spans="1:4" s="7" customFormat="1" x14ac:dyDescent="0.2">
      <c r="A45" s="147"/>
      <c r="B45" s="147" t="s">
        <v>230</v>
      </c>
      <c r="C45" s="127">
        <f>SUM(C8:C44)</f>
        <v>-1426620.43</v>
      </c>
      <c r="D45" s="138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4" ht="21.75" customHeight="1" x14ac:dyDescent="0.2">
      <c r="A49" s="205" t="s">
        <v>229</v>
      </c>
      <c r="B49" s="205"/>
      <c r="C49" s="233"/>
      <c r="D49" s="84" t="s">
        <v>228</v>
      </c>
    </row>
    <row r="50" spans="1:4" x14ac:dyDescent="0.2">
      <c r="A50" s="211"/>
      <c r="B50" s="211"/>
      <c r="C50" s="212"/>
      <c r="D50" s="232"/>
    </row>
    <row r="51" spans="1:4" ht="15" customHeight="1" x14ac:dyDescent="0.2">
      <c r="A51" s="122" t="s">
        <v>45</v>
      </c>
      <c r="B51" s="121" t="s">
        <v>46</v>
      </c>
      <c r="C51" s="119" t="s">
        <v>117</v>
      </c>
      <c r="D51" s="119" t="s">
        <v>136</v>
      </c>
    </row>
    <row r="52" spans="1:4" x14ac:dyDescent="0.2">
      <c r="A52" s="132" t="s">
        <v>543</v>
      </c>
      <c r="B52" s="132" t="s">
        <v>544</v>
      </c>
      <c r="C52" s="130">
        <v>-23000</v>
      </c>
      <c r="D52" s="116"/>
    </row>
    <row r="53" spans="1:4" x14ac:dyDescent="0.2">
      <c r="A53" s="132" t="s">
        <v>545</v>
      </c>
      <c r="B53" s="132" t="s">
        <v>546</v>
      </c>
      <c r="C53" s="130">
        <v>-99048</v>
      </c>
      <c r="D53" s="116"/>
    </row>
    <row r="54" spans="1:4" x14ac:dyDescent="0.2">
      <c r="A54" s="132" t="s">
        <v>547</v>
      </c>
      <c r="B54" s="132" t="s">
        <v>548</v>
      </c>
      <c r="C54" s="130">
        <v>-540894</v>
      </c>
      <c r="D54" s="116"/>
    </row>
    <row r="55" spans="1:4" x14ac:dyDescent="0.2">
      <c r="A55" s="132" t="s">
        <v>549</v>
      </c>
      <c r="B55" s="132" t="s">
        <v>550</v>
      </c>
      <c r="C55" s="130">
        <v>-1250</v>
      </c>
      <c r="D55" s="116"/>
    </row>
    <row r="56" spans="1:4" x14ac:dyDescent="0.2">
      <c r="A56" s="132" t="s">
        <v>551</v>
      </c>
      <c r="B56" s="132" t="s">
        <v>552</v>
      </c>
      <c r="C56" s="130">
        <v>-27550</v>
      </c>
      <c r="D56" s="116"/>
    </row>
    <row r="57" spans="1:4" x14ac:dyDescent="0.2">
      <c r="A57" s="132" t="s">
        <v>553</v>
      </c>
      <c r="B57" s="132" t="s">
        <v>554</v>
      </c>
      <c r="C57" s="130">
        <v>-125000</v>
      </c>
      <c r="D57" s="116"/>
    </row>
    <row r="58" spans="1:4" x14ac:dyDescent="0.2">
      <c r="A58" s="132" t="s">
        <v>555</v>
      </c>
      <c r="B58" s="132" t="s">
        <v>556</v>
      </c>
      <c r="C58" s="130">
        <v>-6400000</v>
      </c>
      <c r="D58" s="116"/>
    </row>
    <row r="59" spans="1:4" x14ac:dyDescent="0.2">
      <c r="A59" s="132" t="s">
        <v>557</v>
      </c>
      <c r="B59" s="132" t="s">
        <v>558</v>
      </c>
      <c r="C59" s="130">
        <v>-350000</v>
      </c>
      <c r="D59" s="116"/>
    </row>
    <row r="60" spans="1:4" x14ac:dyDescent="0.2">
      <c r="A60" s="132" t="s">
        <v>559</v>
      </c>
      <c r="B60" s="132" t="s">
        <v>560</v>
      </c>
      <c r="C60" s="130">
        <v>-1150000</v>
      </c>
      <c r="D60" s="116"/>
    </row>
    <row r="61" spans="1:4" x14ac:dyDescent="0.2">
      <c r="A61" s="132" t="s">
        <v>561</v>
      </c>
      <c r="B61" s="132" t="s">
        <v>562</v>
      </c>
      <c r="C61" s="130">
        <v>-1800000</v>
      </c>
      <c r="D61" s="116"/>
    </row>
    <row r="62" spans="1:4" x14ac:dyDescent="0.2">
      <c r="A62" s="132" t="s">
        <v>563</v>
      </c>
      <c r="B62" s="132" t="s">
        <v>564</v>
      </c>
      <c r="C62" s="130">
        <v>-718966.73</v>
      </c>
      <c r="D62" s="116"/>
    </row>
    <row r="63" spans="1:4" x14ac:dyDescent="0.2">
      <c r="A63" s="132" t="s">
        <v>565</v>
      </c>
      <c r="B63" s="132" t="s">
        <v>566</v>
      </c>
      <c r="C63" s="130">
        <v>-501439.44</v>
      </c>
      <c r="D63" s="116"/>
    </row>
    <row r="64" spans="1:4" x14ac:dyDescent="0.2">
      <c r="A64" s="132"/>
      <c r="B64" s="132"/>
      <c r="C64" s="130"/>
      <c r="D64" s="116"/>
    </row>
    <row r="65" spans="1:4" x14ac:dyDescent="0.2">
      <c r="A65" s="132"/>
      <c r="B65" s="132"/>
      <c r="C65" s="130"/>
      <c r="D65" s="116"/>
    </row>
    <row r="66" spans="1:4" x14ac:dyDescent="0.2">
      <c r="A66" s="132"/>
      <c r="B66" s="132"/>
      <c r="C66" s="130"/>
      <c r="D66" s="116"/>
    </row>
    <row r="67" spans="1:4" x14ac:dyDescent="0.2">
      <c r="A67" s="132"/>
      <c r="B67" s="132"/>
      <c r="C67" s="130"/>
      <c r="D67" s="116"/>
    </row>
    <row r="68" spans="1:4" x14ac:dyDescent="0.2">
      <c r="A68" s="132"/>
      <c r="B68" s="132"/>
      <c r="C68" s="130"/>
      <c r="D68" s="116"/>
    </row>
    <row r="69" spans="1:4" x14ac:dyDescent="0.2">
      <c r="A69" s="132"/>
      <c r="B69" s="132"/>
      <c r="C69" s="130"/>
      <c r="D69" s="116"/>
    </row>
    <row r="70" spans="1:4" x14ac:dyDescent="0.2">
      <c r="A70" s="132"/>
      <c r="B70" s="132"/>
      <c r="C70" s="130"/>
      <c r="D70" s="116"/>
    </row>
    <row r="71" spans="1:4" x14ac:dyDescent="0.2">
      <c r="A71" s="132"/>
      <c r="B71" s="132"/>
      <c r="C71" s="130"/>
      <c r="D71" s="116"/>
    </row>
    <row r="72" spans="1:4" x14ac:dyDescent="0.2">
      <c r="A72" s="132"/>
      <c r="B72" s="132"/>
      <c r="C72" s="130"/>
      <c r="D72" s="116"/>
    </row>
    <row r="73" spans="1:4" x14ac:dyDescent="0.2">
      <c r="A73" s="132"/>
      <c r="B73" s="132"/>
      <c r="C73" s="130"/>
      <c r="D73" s="116"/>
    </row>
    <row r="74" spans="1:4" x14ac:dyDescent="0.2">
      <c r="A74" s="132"/>
      <c r="B74" s="132"/>
      <c r="C74" s="130"/>
      <c r="D74" s="116"/>
    </row>
    <row r="75" spans="1:4" x14ac:dyDescent="0.2">
      <c r="A75" s="132"/>
      <c r="B75" s="132"/>
      <c r="C75" s="130"/>
      <c r="D75" s="116"/>
    </row>
    <row r="76" spans="1:4" x14ac:dyDescent="0.2">
      <c r="A76" s="132"/>
      <c r="B76" s="132"/>
      <c r="C76" s="130"/>
      <c r="D76" s="116"/>
    </row>
    <row r="77" spans="1:4" x14ac:dyDescent="0.2">
      <c r="A77" s="132"/>
      <c r="B77" s="132"/>
      <c r="C77" s="130"/>
      <c r="D77" s="116"/>
    </row>
    <row r="78" spans="1:4" x14ac:dyDescent="0.2">
      <c r="A78" s="132"/>
      <c r="B78" s="132"/>
      <c r="C78" s="130"/>
      <c r="D78" s="116"/>
    </row>
    <row r="79" spans="1:4" x14ac:dyDescent="0.2">
      <c r="A79" s="132"/>
      <c r="B79" s="132"/>
      <c r="C79" s="130"/>
      <c r="D79" s="116"/>
    </row>
    <row r="80" spans="1:4" x14ac:dyDescent="0.2">
      <c r="A80" s="132"/>
      <c r="B80" s="132"/>
      <c r="C80" s="130"/>
      <c r="D80" s="116"/>
    </row>
    <row r="81" spans="1:4" x14ac:dyDescent="0.2">
      <c r="A81" s="132"/>
      <c r="B81" s="132"/>
      <c r="C81" s="130"/>
      <c r="D81" s="116"/>
    </row>
    <row r="82" spans="1:4" x14ac:dyDescent="0.2">
      <c r="A82" s="132"/>
      <c r="B82" s="132"/>
      <c r="C82" s="130"/>
      <c r="D82" s="116"/>
    </row>
    <row r="83" spans="1:4" x14ac:dyDescent="0.2">
      <c r="A83" s="132"/>
      <c r="B83" s="132"/>
      <c r="C83" s="130"/>
      <c r="D83" s="116"/>
    </row>
    <row r="84" spans="1:4" x14ac:dyDescent="0.2">
      <c r="A84" s="132"/>
      <c r="B84" s="132"/>
      <c r="C84" s="130"/>
      <c r="D84" s="116"/>
    </row>
    <row r="85" spans="1:4" x14ac:dyDescent="0.2">
      <c r="A85" s="132"/>
      <c r="B85" s="132"/>
      <c r="C85" s="130"/>
      <c r="D85" s="116"/>
    </row>
    <row r="86" spans="1:4" x14ac:dyDescent="0.2">
      <c r="A86" s="132"/>
      <c r="B86" s="132"/>
      <c r="C86" s="130"/>
      <c r="D86" s="116"/>
    </row>
    <row r="87" spans="1:4" x14ac:dyDescent="0.2">
      <c r="A87" s="132"/>
      <c r="B87" s="132"/>
      <c r="C87" s="130"/>
      <c r="D87" s="116"/>
    </row>
    <row r="88" spans="1:4" x14ac:dyDescent="0.2">
      <c r="A88" s="132"/>
      <c r="B88" s="132"/>
      <c r="C88" s="130"/>
      <c r="D88" s="116"/>
    </row>
    <row r="89" spans="1:4" x14ac:dyDescent="0.2">
      <c r="A89" s="147"/>
      <c r="B89" s="147" t="s">
        <v>227</v>
      </c>
      <c r="C89" s="127">
        <f>SUM(C52:C88)</f>
        <v>-11737148.17</v>
      </c>
      <c r="D89" s="138"/>
    </row>
    <row r="90" spans="1:4" x14ac:dyDescent="0.2">
      <c r="A90" s="48"/>
      <c r="B90" s="48"/>
      <c r="C90" s="34"/>
      <c r="D90" s="34"/>
    </row>
    <row r="91" spans="1:4" x14ac:dyDescent="0.2">
      <c r="A91" s="48"/>
      <c r="B91" s="48"/>
      <c r="C91" s="34"/>
      <c r="D91" s="34"/>
    </row>
    <row r="92" spans="1:4" x14ac:dyDescent="0.2">
      <c r="A92" s="48"/>
      <c r="B92" s="48"/>
      <c r="C92" s="34"/>
      <c r="D92" s="34"/>
    </row>
    <row r="93" spans="1:4" x14ac:dyDescent="0.2">
      <c r="A93" s="48"/>
      <c r="B93" s="48"/>
      <c r="C93" s="34"/>
      <c r="D93" s="34"/>
    </row>
    <row r="94" spans="1:4" x14ac:dyDescent="0.2">
      <c r="A94" s="48"/>
      <c r="B94" s="48"/>
      <c r="C94" s="34"/>
      <c r="D94" s="34"/>
    </row>
    <row r="95" spans="1:4" x14ac:dyDescent="0.2">
      <c r="A95" s="48"/>
      <c r="B95" s="48"/>
      <c r="C95" s="34"/>
      <c r="D95" s="34"/>
    </row>
    <row r="96" spans="1:4" x14ac:dyDescent="0.2">
      <c r="A96" s="48"/>
      <c r="B96" s="48"/>
      <c r="C96" s="34"/>
      <c r="D96" s="34"/>
    </row>
    <row r="97" spans="1:4" x14ac:dyDescent="0.2">
      <c r="A97" s="48"/>
      <c r="B97" s="48"/>
      <c r="C97" s="34"/>
      <c r="D97" s="34"/>
    </row>
    <row r="98" spans="1:4" x14ac:dyDescent="0.2">
      <c r="A98" s="48"/>
      <c r="B98" s="48"/>
      <c r="C98" s="34"/>
      <c r="D98" s="34"/>
    </row>
    <row r="99" spans="1:4" x14ac:dyDescent="0.2">
      <c r="A99" s="48"/>
      <c r="B99" s="48"/>
      <c r="C99" s="34"/>
      <c r="D99" s="34"/>
    </row>
    <row r="100" spans="1:4" x14ac:dyDescent="0.2">
      <c r="A100" s="48"/>
      <c r="B100" s="48"/>
      <c r="C100" s="34"/>
      <c r="D100" s="34"/>
    </row>
    <row r="101" spans="1:4" x14ac:dyDescent="0.2">
      <c r="A101" s="48"/>
      <c r="B101" s="48"/>
      <c r="C101" s="34"/>
      <c r="D101" s="34"/>
    </row>
    <row r="102" spans="1:4" x14ac:dyDescent="0.2">
      <c r="A102" s="48"/>
      <c r="B102" s="48"/>
      <c r="C102" s="34"/>
      <c r="D102" s="34"/>
    </row>
    <row r="103" spans="1:4" x14ac:dyDescent="0.2">
      <c r="A103" s="48"/>
      <c r="B103" s="48"/>
      <c r="C103" s="34"/>
      <c r="D103" s="34"/>
    </row>
    <row r="104" spans="1:4" x14ac:dyDescent="0.2">
      <c r="A104" s="48"/>
      <c r="B104" s="48"/>
      <c r="C104" s="34"/>
      <c r="D104" s="34"/>
    </row>
    <row r="105" spans="1:4" x14ac:dyDescent="0.2">
      <c r="A105" s="48"/>
      <c r="B105" s="48"/>
      <c r="C105" s="34"/>
      <c r="D105" s="34"/>
    </row>
    <row r="106" spans="1:4" x14ac:dyDescent="0.2">
      <c r="A106" s="48"/>
      <c r="B106" s="48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235</v>
      </c>
      <c r="B5" s="205"/>
      <c r="C5" s="21"/>
      <c r="E5" s="84" t="s">
        <v>234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117</v>
      </c>
      <c r="D7" s="239" t="s">
        <v>214</v>
      </c>
      <c r="E7" s="119" t="s">
        <v>136</v>
      </c>
    </row>
    <row r="8" spans="1:5" x14ac:dyDescent="0.2">
      <c r="A8" s="238" t="s">
        <v>394</v>
      </c>
      <c r="B8" s="238" t="s">
        <v>394</v>
      </c>
      <c r="C8" s="237"/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233</v>
      </c>
      <c r="C14" s="114">
        <f>SUM(C8:C13)</f>
        <v>0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1" zoomScaleNormal="100" zoomScaleSheetLayoutView="100" workbookViewId="0">
      <selection activeCell="H110" sqref="H110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240</v>
      </c>
      <c r="B5" s="111"/>
      <c r="C5" s="21"/>
      <c r="D5" s="251"/>
      <c r="E5" s="250" t="s">
        <v>239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117</v>
      </c>
      <c r="D7" s="248" t="s">
        <v>238</v>
      </c>
      <c r="E7" s="247" t="s">
        <v>237</v>
      </c>
      <c r="F7" s="72"/>
      <c r="G7" s="72"/>
      <c r="H7" s="72"/>
    </row>
    <row r="8" spans="1:8" x14ac:dyDescent="0.2">
      <c r="A8" s="132" t="s">
        <v>567</v>
      </c>
      <c r="B8" s="132" t="s">
        <v>568</v>
      </c>
      <c r="C8" s="148">
        <v>4363353.53</v>
      </c>
      <c r="D8" s="246">
        <f>C8/C109</f>
        <v>0.41391937538015028</v>
      </c>
      <c r="E8" s="245"/>
    </row>
    <row r="9" spans="1:8" x14ac:dyDescent="0.2">
      <c r="A9" s="132" t="s">
        <v>569</v>
      </c>
      <c r="B9" s="132" t="s">
        <v>570</v>
      </c>
      <c r="C9" s="148">
        <v>1498099.15</v>
      </c>
      <c r="D9" s="246">
        <f>C9/C109</f>
        <v>0.14211368851094081</v>
      </c>
      <c r="E9" s="245"/>
    </row>
    <row r="10" spans="1:8" x14ac:dyDescent="0.2">
      <c r="A10" s="132" t="s">
        <v>571</v>
      </c>
      <c r="B10" s="132" t="s">
        <v>572</v>
      </c>
      <c r="C10" s="148">
        <v>36550.559999999998</v>
      </c>
      <c r="D10" s="246">
        <f>C10/C109</f>
        <v>3.4672837900885617E-3</v>
      </c>
      <c r="E10" s="245"/>
    </row>
    <row r="11" spans="1:8" x14ac:dyDescent="0.2">
      <c r="A11" s="132" t="s">
        <v>573</v>
      </c>
      <c r="B11" s="132" t="s">
        <v>574</v>
      </c>
      <c r="C11" s="148">
        <v>1128.73</v>
      </c>
      <c r="D11" s="246">
        <f>C11/C109</f>
        <v>1.0707434393307961E-4</v>
      </c>
      <c r="E11" s="245"/>
    </row>
    <row r="12" spans="1:8" x14ac:dyDescent="0.2">
      <c r="A12" s="132" t="s">
        <v>575</v>
      </c>
      <c r="B12" s="132" t="s">
        <v>576</v>
      </c>
      <c r="C12" s="148">
        <v>7462.97</v>
      </c>
      <c r="D12" s="246">
        <f>C12/C109</f>
        <v>7.0795727635683927E-4</v>
      </c>
      <c r="E12" s="245"/>
    </row>
    <row r="13" spans="1:8" x14ac:dyDescent="0.2">
      <c r="A13" s="132" t="s">
        <v>577</v>
      </c>
      <c r="B13" s="132" t="s">
        <v>578</v>
      </c>
      <c r="C13" s="148">
        <v>82539.990000000005</v>
      </c>
      <c r="D13" s="246">
        <f>C13/C109</f>
        <v>7.8299640104302643E-3</v>
      </c>
      <c r="E13" s="245"/>
    </row>
    <row r="14" spans="1:8" x14ac:dyDescent="0.2">
      <c r="A14" s="132" t="s">
        <v>579</v>
      </c>
      <c r="B14" s="132" t="s">
        <v>580</v>
      </c>
      <c r="C14" s="148">
        <v>16967.61</v>
      </c>
      <c r="D14" s="246">
        <f>C14/C109</f>
        <v>1.6095928245571226E-3</v>
      </c>
      <c r="E14" s="245"/>
    </row>
    <row r="15" spans="1:8" x14ac:dyDescent="0.2">
      <c r="A15" s="132" t="s">
        <v>581</v>
      </c>
      <c r="B15" s="132" t="s">
        <v>582</v>
      </c>
      <c r="C15" s="148">
        <v>30000</v>
      </c>
      <c r="D15" s="246">
        <f>C15/C109</f>
        <v>2.8458801644258487E-3</v>
      </c>
      <c r="E15" s="245"/>
    </row>
    <row r="16" spans="1:8" x14ac:dyDescent="0.2">
      <c r="A16" s="132" t="s">
        <v>583</v>
      </c>
      <c r="B16" s="132" t="s">
        <v>584</v>
      </c>
      <c r="C16" s="148">
        <v>121943</v>
      </c>
      <c r="D16" s="246">
        <f>C16/C109</f>
        <v>1.1567838829686043E-2</v>
      </c>
      <c r="E16" s="245"/>
    </row>
    <row r="17" spans="1:5" x14ac:dyDescent="0.2">
      <c r="A17" s="132" t="s">
        <v>585</v>
      </c>
      <c r="B17" s="132" t="s">
        <v>586</v>
      </c>
      <c r="C17" s="148">
        <v>53436.08</v>
      </c>
      <c r="D17" s="246">
        <f>C17/C109</f>
        <v>5.069089337889094E-3</v>
      </c>
      <c r="E17" s="245"/>
    </row>
    <row r="18" spans="1:5" x14ac:dyDescent="0.2">
      <c r="A18" s="132" t="s">
        <v>587</v>
      </c>
      <c r="B18" s="132" t="s">
        <v>588</v>
      </c>
      <c r="C18" s="148">
        <v>189.49</v>
      </c>
      <c r="D18" s="246">
        <f>C18/C109</f>
        <v>1.7975527745235137E-5</v>
      </c>
      <c r="E18" s="245"/>
    </row>
    <row r="19" spans="1:5" x14ac:dyDescent="0.2">
      <c r="A19" s="132" t="s">
        <v>589</v>
      </c>
      <c r="B19" s="132" t="s">
        <v>590</v>
      </c>
      <c r="C19" s="148">
        <v>13533.41</v>
      </c>
      <c r="D19" s="246">
        <f>C19/C109</f>
        <v>1.2838154358680808E-3</v>
      </c>
      <c r="E19" s="245"/>
    </row>
    <row r="20" spans="1:5" x14ac:dyDescent="0.2">
      <c r="A20" s="132" t="s">
        <v>591</v>
      </c>
      <c r="B20" s="132" t="s">
        <v>592</v>
      </c>
      <c r="C20" s="148">
        <v>43776.17</v>
      </c>
      <c r="D20" s="246">
        <f>C20/C109</f>
        <v>4.1527244625844638E-3</v>
      </c>
      <c r="E20" s="245"/>
    </row>
    <row r="21" spans="1:5" x14ac:dyDescent="0.2">
      <c r="A21" s="132" t="s">
        <v>593</v>
      </c>
      <c r="B21" s="132" t="s">
        <v>594</v>
      </c>
      <c r="C21" s="148">
        <v>24194.81</v>
      </c>
      <c r="D21" s="246">
        <f>C21/C109</f>
        <v>2.295184328701739E-3</v>
      </c>
      <c r="E21" s="245"/>
    </row>
    <row r="22" spans="1:5" x14ac:dyDescent="0.2">
      <c r="A22" s="132" t="s">
        <v>595</v>
      </c>
      <c r="B22" s="132" t="s">
        <v>596</v>
      </c>
      <c r="C22" s="148">
        <v>1975.18</v>
      </c>
      <c r="D22" s="246">
        <f>C22/C109</f>
        <v>1.8737085277235495E-4</v>
      </c>
      <c r="E22" s="245"/>
    </row>
    <row r="23" spans="1:5" x14ac:dyDescent="0.2">
      <c r="A23" s="132" t="s">
        <v>597</v>
      </c>
      <c r="B23" s="132" t="s">
        <v>598</v>
      </c>
      <c r="C23" s="148">
        <v>349736.29</v>
      </c>
      <c r="D23" s="246">
        <f>C23/C109</f>
        <v>3.3176919016362875E-2</v>
      </c>
      <c r="E23" s="245"/>
    </row>
    <row r="24" spans="1:5" x14ac:dyDescent="0.2">
      <c r="A24" s="132" t="s">
        <v>599</v>
      </c>
      <c r="B24" s="132" t="s">
        <v>600</v>
      </c>
      <c r="C24" s="148">
        <v>1894.9</v>
      </c>
      <c r="D24" s="246">
        <f>C24/C109</f>
        <v>1.7975527745235138E-4</v>
      </c>
      <c r="E24" s="245"/>
    </row>
    <row r="25" spans="1:5" x14ac:dyDescent="0.2">
      <c r="A25" s="132" t="s">
        <v>601</v>
      </c>
      <c r="B25" s="132" t="s">
        <v>602</v>
      </c>
      <c r="C25" s="148">
        <v>902</v>
      </c>
      <c r="D25" s="246">
        <f>C25/C109</f>
        <v>8.5566130277070517E-5</v>
      </c>
      <c r="E25" s="245"/>
    </row>
    <row r="26" spans="1:5" x14ac:dyDescent="0.2">
      <c r="A26" s="132" t="s">
        <v>603</v>
      </c>
      <c r="B26" s="132" t="s">
        <v>604</v>
      </c>
      <c r="C26" s="148">
        <v>10278.6</v>
      </c>
      <c r="D26" s="246">
        <f>C26/C109</f>
        <v>9.7505546193558436E-4</v>
      </c>
      <c r="E26" s="245"/>
    </row>
    <row r="27" spans="1:5" x14ac:dyDescent="0.2">
      <c r="A27" s="132" t="s">
        <v>605</v>
      </c>
      <c r="B27" s="132" t="s">
        <v>606</v>
      </c>
      <c r="C27" s="148">
        <v>22607.34</v>
      </c>
      <c r="D27" s="246">
        <f>C27/C109</f>
        <v>2.1445926825477022E-3</v>
      </c>
      <c r="E27" s="245"/>
    </row>
    <row r="28" spans="1:5" x14ac:dyDescent="0.2">
      <c r="A28" s="132" t="s">
        <v>607</v>
      </c>
      <c r="B28" s="132" t="s">
        <v>608</v>
      </c>
      <c r="C28" s="148">
        <v>14730.33</v>
      </c>
      <c r="D28" s="246">
        <f>C28/C109</f>
        <v>1.3973584654149004E-3</v>
      </c>
      <c r="E28" s="245"/>
    </row>
    <row r="29" spans="1:5" x14ac:dyDescent="0.2">
      <c r="A29" s="132" t="s">
        <v>609</v>
      </c>
      <c r="B29" s="132" t="s">
        <v>610</v>
      </c>
      <c r="C29" s="148">
        <v>17891.75</v>
      </c>
      <c r="D29" s="246">
        <f>C29/C109</f>
        <v>1.6972592143955393E-3</v>
      </c>
      <c r="E29" s="245"/>
    </row>
    <row r="30" spans="1:5" x14ac:dyDescent="0.2">
      <c r="A30" s="132" t="s">
        <v>611</v>
      </c>
      <c r="B30" s="132" t="s">
        <v>612</v>
      </c>
      <c r="C30" s="148">
        <v>357054.65</v>
      </c>
      <c r="D30" s="246">
        <f>C30/C109</f>
        <v>3.3871158201700467E-2</v>
      </c>
      <c r="E30" s="245"/>
    </row>
    <row r="31" spans="1:5" x14ac:dyDescent="0.2">
      <c r="A31" s="132" t="s">
        <v>613</v>
      </c>
      <c r="B31" s="132" t="s">
        <v>614</v>
      </c>
      <c r="C31" s="148">
        <v>14792.35</v>
      </c>
      <c r="D31" s="246">
        <f>C31/C109</f>
        <v>1.4032418483414901E-3</v>
      </c>
      <c r="E31" s="245"/>
    </row>
    <row r="32" spans="1:5" x14ac:dyDescent="0.2">
      <c r="A32" s="132" t="s">
        <v>615</v>
      </c>
      <c r="B32" s="132" t="s">
        <v>616</v>
      </c>
      <c r="C32" s="148">
        <v>372465.91999999998</v>
      </c>
      <c r="D32" s="246">
        <f>C32/C109</f>
        <v>3.5333112455087502E-2</v>
      </c>
      <c r="E32" s="245"/>
    </row>
    <row r="33" spans="1:5" x14ac:dyDescent="0.2">
      <c r="A33" s="132" t="s">
        <v>617</v>
      </c>
      <c r="B33" s="132" t="s">
        <v>618</v>
      </c>
      <c r="C33" s="148">
        <v>34358.239999999998</v>
      </c>
      <c r="D33" s="246">
        <f>C33/C109</f>
        <v>3.2593144566860923E-3</v>
      </c>
      <c r="E33" s="245"/>
    </row>
    <row r="34" spans="1:5" x14ac:dyDescent="0.2">
      <c r="A34" s="132" t="s">
        <v>619</v>
      </c>
      <c r="B34" s="132" t="s">
        <v>620</v>
      </c>
      <c r="C34" s="148">
        <v>3724.2</v>
      </c>
      <c r="D34" s="246">
        <f>C34/C109</f>
        <v>3.5328756361182483E-4</v>
      </c>
      <c r="E34" s="245"/>
    </row>
    <row r="35" spans="1:5" x14ac:dyDescent="0.2">
      <c r="A35" s="132" t="s">
        <v>621</v>
      </c>
      <c r="B35" s="132" t="s">
        <v>622</v>
      </c>
      <c r="C35" s="148">
        <v>13402.76</v>
      </c>
      <c r="D35" s="246">
        <f>C35/C109</f>
        <v>1.2714216277520064E-3</v>
      </c>
      <c r="E35" s="245"/>
    </row>
    <row r="36" spans="1:5" x14ac:dyDescent="0.2">
      <c r="A36" s="132" t="s">
        <v>623</v>
      </c>
      <c r="B36" s="132" t="s">
        <v>624</v>
      </c>
      <c r="C36" s="148">
        <v>36796.620000000003</v>
      </c>
      <c r="D36" s="246">
        <f>C36/C109</f>
        <v>3.4906256991971826E-3</v>
      </c>
      <c r="E36" s="245"/>
    </row>
    <row r="37" spans="1:5" x14ac:dyDescent="0.2">
      <c r="A37" s="132" t="s">
        <v>625</v>
      </c>
      <c r="B37" s="132" t="s">
        <v>626</v>
      </c>
      <c r="C37" s="148">
        <v>43400</v>
      </c>
      <c r="D37" s="246">
        <f>C37/C109</f>
        <v>4.1170399712027279E-3</v>
      </c>
      <c r="E37" s="245"/>
    </row>
    <row r="38" spans="1:5" x14ac:dyDescent="0.2">
      <c r="A38" s="132" t="s">
        <v>627</v>
      </c>
      <c r="B38" s="132" t="s">
        <v>628</v>
      </c>
      <c r="C38" s="148">
        <v>19041.52</v>
      </c>
      <c r="D38" s="246">
        <f>C38/C109</f>
        <v>1.8063294689506029E-3</v>
      </c>
      <c r="E38" s="245"/>
    </row>
    <row r="39" spans="1:5" x14ac:dyDescent="0.2">
      <c r="A39" s="132" t="s">
        <v>629</v>
      </c>
      <c r="B39" s="132" t="s">
        <v>630</v>
      </c>
      <c r="C39" s="148">
        <v>34992</v>
      </c>
      <c r="D39" s="246">
        <f>C39/C109</f>
        <v>3.3194346237863099E-3</v>
      </c>
      <c r="E39" s="245"/>
    </row>
    <row r="40" spans="1:5" x14ac:dyDescent="0.2">
      <c r="A40" s="132" t="s">
        <v>631</v>
      </c>
      <c r="B40" s="132" t="s">
        <v>632</v>
      </c>
      <c r="C40" s="148">
        <v>27478</v>
      </c>
      <c r="D40" s="246">
        <f>C40/C109</f>
        <v>2.6066365052697825E-3</v>
      </c>
      <c r="E40" s="245"/>
    </row>
    <row r="41" spans="1:5" x14ac:dyDescent="0.2">
      <c r="A41" s="132" t="s">
        <v>633</v>
      </c>
      <c r="B41" s="132" t="s">
        <v>634</v>
      </c>
      <c r="C41" s="148">
        <v>1592</v>
      </c>
      <c r="D41" s="246">
        <f>C41/C109</f>
        <v>1.5102137405886504E-4</v>
      </c>
      <c r="E41" s="245"/>
    </row>
    <row r="42" spans="1:5" x14ac:dyDescent="0.2">
      <c r="A42" s="132" t="s">
        <v>635</v>
      </c>
      <c r="B42" s="132" t="s">
        <v>636</v>
      </c>
      <c r="C42" s="148">
        <v>38445.72</v>
      </c>
      <c r="D42" s="246">
        <f>C42/C109</f>
        <v>3.6470637318356714E-3</v>
      </c>
      <c r="E42" s="245"/>
    </row>
    <row r="43" spans="1:5" x14ac:dyDescent="0.2">
      <c r="A43" s="132" t="s">
        <v>637</v>
      </c>
      <c r="B43" s="132" t="s">
        <v>638</v>
      </c>
      <c r="C43" s="148">
        <v>14141.56</v>
      </c>
      <c r="D43" s="246">
        <f>C43/C109</f>
        <v>1.3415061699346002E-3</v>
      </c>
      <c r="E43" s="245"/>
    </row>
    <row r="44" spans="1:5" x14ac:dyDescent="0.2">
      <c r="A44" s="132" t="s">
        <v>639</v>
      </c>
      <c r="B44" s="132" t="s">
        <v>640</v>
      </c>
      <c r="C44" s="148">
        <v>400</v>
      </c>
      <c r="D44" s="246">
        <f>C44/C109</f>
        <v>3.7945068859011317E-5</v>
      </c>
      <c r="E44" s="245"/>
    </row>
    <row r="45" spans="1:5" x14ac:dyDescent="0.2">
      <c r="A45" s="132" t="s">
        <v>641</v>
      </c>
      <c r="B45" s="132" t="s">
        <v>642</v>
      </c>
      <c r="C45" s="148">
        <v>24360</v>
      </c>
      <c r="D45" s="246">
        <f>C45/C109</f>
        <v>2.3108546935137891E-3</v>
      </c>
      <c r="E45" s="245"/>
    </row>
    <row r="46" spans="1:5" x14ac:dyDescent="0.2">
      <c r="A46" s="132" t="s">
        <v>643</v>
      </c>
      <c r="B46" s="132" t="s">
        <v>644</v>
      </c>
      <c r="C46" s="148">
        <v>21291.01</v>
      </c>
      <c r="D46" s="246">
        <f>C46/C109</f>
        <v>2.0197221013197463E-3</v>
      </c>
      <c r="E46" s="245"/>
    </row>
    <row r="47" spans="1:5" x14ac:dyDescent="0.2">
      <c r="A47" s="132" t="s">
        <v>645</v>
      </c>
      <c r="B47" s="132" t="s">
        <v>646</v>
      </c>
      <c r="C47" s="148">
        <v>3271.2</v>
      </c>
      <c r="D47" s="246">
        <f>C47/C109</f>
        <v>3.1031477312899454E-4</v>
      </c>
      <c r="E47" s="245"/>
    </row>
    <row r="48" spans="1:5" x14ac:dyDescent="0.2">
      <c r="A48" s="132" t="s">
        <v>647</v>
      </c>
      <c r="B48" s="132" t="s">
        <v>648</v>
      </c>
      <c r="C48" s="148">
        <v>6840</v>
      </c>
      <c r="D48" s="246">
        <f>C48/C109</f>
        <v>6.4886067748909349E-4</v>
      </c>
      <c r="E48" s="245"/>
    </row>
    <row r="49" spans="1:5" x14ac:dyDescent="0.2">
      <c r="A49" s="132" t="s">
        <v>649</v>
      </c>
      <c r="B49" s="132" t="s">
        <v>650</v>
      </c>
      <c r="C49" s="148">
        <v>8000.88</v>
      </c>
      <c r="D49" s="246">
        <f>C49/C109</f>
        <v>7.5898485633171613E-4</v>
      </c>
      <c r="E49" s="245"/>
    </row>
    <row r="50" spans="1:5" x14ac:dyDescent="0.2">
      <c r="A50" s="132" t="s">
        <v>651</v>
      </c>
      <c r="B50" s="132" t="s">
        <v>652</v>
      </c>
      <c r="C50" s="148">
        <v>94714.23</v>
      </c>
      <c r="D50" s="246">
        <f>C50/C109</f>
        <v>8.9848449481955885E-3</v>
      </c>
      <c r="E50" s="245"/>
    </row>
    <row r="51" spans="1:5" x14ac:dyDescent="0.2">
      <c r="A51" s="132" t="s">
        <v>653</v>
      </c>
      <c r="B51" s="132" t="s">
        <v>654</v>
      </c>
      <c r="C51" s="148">
        <v>19409.7</v>
      </c>
      <c r="D51" s="246">
        <f>C51/C109</f>
        <v>1.8412560075818799E-3</v>
      </c>
      <c r="E51" s="245"/>
    </row>
    <row r="52" spans="1:5" x14ac:dyDescent="0.2">
      <c r="A52" s="132" t="s">
        <v>655</v>
      </c>
      <c r="B52" s="132" t="s">
        <v>656</v>
      </c>
      <c r="C52" s="148">
        <v>499</v>
      </c>
      <c r="D52" s="246">
        <f>C52/C109</f>
        <v>4.7336473401616616E-5</v>
      </c>
      <c r="E52" s="245"/>
    </row>
    <row r="53" spans="1:5" x14ac:dyDescent="0.2">
      <c r="A53" s="132" t="s">
        <v>657</v>
      </c>
      <c r="B53" s="132" t="s">
        <v>658</v>
      </c>
      <c r="C53" s="148">
        <v>105899.52</v>
      </c>
      <c r="D53" s="246">
        <f>C53/C109</f>
        <v>1.0045911446340617E-2</v>
      </c>
      <c r="E53" s="245"/>
    </row>
    <row r="54" spans="1:5" x14ac:dyDescent="0.2">
      <c r="A54" s="132" t="s">
        <v>659</v>
      </c>
      <c r="B54" s="132" t="s">
        <v>660</v>
      </c>
      <c r="C54" s="148">
        <v>10459.4</v>
      </c>
      <c r="D54" s="246">
        <f>C54/C109</f>
        <v>9.9220663305985739E-4</v>
      </c>
      <c r="E54" s="245"/>
    </row>
    <row r="55" spans="1:5" x14ac:dyDescent="0.2">
      <c r="A55" s="132" t="s">
        <v>661</v>
      </c>
      <c r="B55" s="132" t="s">
        <v>662</v>
      </c>
      <c r="C55" s="148">
        <v>937.28</v>
      </c>
      <c r="D55" s="246">
        <f>C55/C109</f>
        <v>8.8912885350435317E-5</v>
      </c>
      <c r="E55" s="245"/>
    </row>
    <row r="56" spans="1:5" x14ac:dyDescent="0.2">
      <c r="A56" s="132" t="s">
        <v>663</v>
      </c>
      <c r="B56" s="132" t="s">
        <v>664</v>
      </c>
      <c r="C56" s="148">
        <v>3192.84</v>
      </c>
      <c r="D56" s="246">
        <f>C56/C109</f>
        <v>3.0288133413951425E-4</v>
      </c>
      <c r="E56" s="245"/>
    </row>
    <row r="57" spans="1:5" x14ac:dyDescent="0.2">
      <c r="A57" s="132" t="s">
        <v>665</v>
      </c>
      <c r="B57" s="132" t="s">
        <v>666</v>
      </c>
      <c r="C57" s="148">
        <v>40964.11</v>
      </c>
      <c r="D57" s="246">
        <f>C57/C109</f>
        <v>3.8859649367452851E-3</v>
      </c>
      <c r="E57" s="245"/>
    </row>
    <row r="58" spans="1:5" x14ac:dyDescent="0.2">
      <c r="A58" s="132" t="s">
        <v>667</v>
      </c>
      <c r="B58" s="132" t="s">
        <v>668</v>
      </c>
      <c r="C58" s="148">
        <v>4182.3999999999996</v>
      </c>
      <c r="D58" s="246">
        <f>C58/C109</f>
        <v>3.9675363998982227E-4</v>
      </c>
      <c r="E58" s="245"/>
    </row>
    <row r="59" spans="1:5" x14ac:dyDescent="0.2">
      <c r="A59" s="132" t="s">
        <v>669</v>
      </c>
      <c r="B59" s="132" t="s">
        <v>670</v>
      </c>
      <c r="C59" s="148">
        <v>81683.839999999997</v>
      </c>
      <c r="D59" s="246">
        <f>C59/C109</f>
        <v>7.748747333671157E-3</v>
      </c>
      <c r="E59" s="245"/>
    </row>
    <row r="60" spans="1:5" x14ac:dyDescent="0.2">
      <c r="A60" s="132" t="s">
        <v>671</v>
      </c>
      <c r="B60" s="132" t="s">
        <v>672</v>
      </c>
      <c r="C60" s="148">
        <v>8741.18</v>
      </c>
      <c r="D60" s="246">
        <f>C60/C109</f>
        <v>8.2921169252253134E-4</v>
      </c>
      <c r="E60" s="245"/>
    </row>
    <row r="61" spans="1:5" x14ac:dyDescent="0.2">
      <c r="A61" s="132" t="s">
        <v>673</v>
      </c>
      <c r="B61" s="132" t="s">
        <v>674</v>
      </c>
      <c r="C61" s="148">
        <v>118111</v>
      </c>
      <c r="D61" s="246">
        <f>C61/C109</f>
        <v>1.1204325070016714E-2</v>
      </c>
      <c r="E61" s="245"/>
    </row>
    <row r="62" spans="1:5" x14ac:dyDescent="0.2">
      <c r="A62" s="132" t="s">
        <v>675</v>
      </c>
      <c r="B62" s="132" t="s">
        <v>676</v>
      </c>
      <c r="C62" s="148">
        <v>1963345.46</v>
      </c>
      <c r="D62" s="246">
        <f>C62/C109</f>
        <v>0.18624819668431811</v>
      </c>
      <c r="E62" s="245"/>
    </row>
    <row r="63" spans="1:5" x14ac:dyDescent="0.2">
      <c r="A63" s="132" t="s">
        <v>677</v>
      </c>
      <c r="B63" s="132" t="s">
        <v>678</v>
      </c>
      <c r="C63" s="148">
        <v>244800</v>
      </c>
      <c r="D63" s="246">
        <f>C63/C109</f>
        <v>2.3222382141714928E-2</v>
      </c>
      <c r="E63" s="245"/>
    </row>
    <row r="64" spans="1:5" x14ac:dyDescent="0.2">
      <c r="A64" s="132" t="s">
        <v>679</v>
      </c>
      <c r="B64" s="132" t="s">
        <v>680</v>
      </c>
      <c r="C64" s="148">
        <v>55573.72</v>
      </c>
      <c r="D64" s="246">
        <f>C64/C109</f>
        <v>5.2718715803785361E-3</v>
      </c>
      <c r="E64" s="245"/>
    </row>
    <row r="65" spans="1:5" x14ac:dyDescent="0.2">
      <c r="A65" s="132"/>
      <c r="B65" s="132"/>
      <c r="C65" s="148"/>
      <c r="D65" s="246">
        <f>C65/C109</f>
        <v>0</v>
      </c>
      <c r="E65" s="245"/>
    </row>
    <row r="66" spans="1:5" x14ac:dyDescent="0.2">
      <c r="A66" s="132"/>
      <c r="B66" s="132"/>
      <c r="C66" s="148"/>
      <c r="D66" s="246">
        <f>C66/C109</f>
        <v>0</v>
      </c>
      <c r="E66" s="245"/>
    </row>
    <row r="67" spans="1:5" x14ac:dyDescent="0.2">
      <c r="A67" s="132"/>
      <c r="B67" s="132"/>
      <c r="C67" s="148"/>
      <c r="D67" s="246">
        <f>C67/C109</f>
        <v>0</v>
      </c>
      <c r="E67" s="245"/>
    </row>
    <row r="68" spans="1:5" x14ac:dyDescent="0.2">
      <c r="A68" s="132"/>
      <c r="B68" s="132"/>
      <c r="C68" s="148"/>
      <c r="D68" s="246">
        <f>C68/C109</f>
        <v>0</v>
      </c>
      <c r="E68" s="245"/>
    </row>
    <row r="69" spans="1:5" x14ac:dyDescent="0.2">
      <c r="A69" s="132"/>
      <c r="B69" s="132"/>
      <c r="C69" s="148"/>
      <c r="D69" s="246">
        <f>C69/C109</f>
        <v>0</v>
      </c>
      <c r="E69" s="245"/>
    </row>
    <row r="70" spans="1:5" x14ac:dyDescent="0.2">
      <c r="A70" s="132"/>
      <c r="B70" s="132"/>
      <c r="C70" s="148"/>
      <c r="D70" s="246">
        <f>C70/C109</f>
        <v>0</v>
      </c>
      <c r="E70" s="245"/>
    </row>
    <row r="71" spans="1:5" x14ac:dyDescent="0.2">
      <c r="A71" s="132"/>
      <c r="B71" s="132"/>
      <c r="C71" s="148"/>
      <c r="D71" s="246">
        <f>C71/C109</f>
        <v>0</v>
      </c>
      <c r="E71" s="245"/>
    </row>
    <row r="72" spans="1:5" x14ac:dyDescent="0.2">
      <c r="A72" s="132"/>
      <c r="B72" s="132"/>
      <c r="C72" s="148"/>
      <c r="D72" s="246">
        <f>C72/C109</f>
        <v>0</v>
      </c>
      <c r="E72" s="245"/>
    </row>
    <row r="73" spans="1:5" x14ac:dyDescent="0.2">
      <c r="A73" s="132"/>
      <c r="B73" s="132"/>
      <c r="C73" s="148"/>
      <c r="D73" s="246">
        <f>C73/C109</f>
        <v>0</v>
      </c>
      <c r="E73" s="245"/>
    </row>
    <row r="74" spans="1:5" x14ac:dyDescent="0.2">
      <c r="A74" s="132"/>
      <c r="B74" s="132"/>
      <c r="C74" s="148"/>
      <c r="D74" s="246">
        <f>C74/C109</f>
        <v>0</v>
      </c>
      <c r="E74" s="245"/>
    </row>
    <row r="75" spans="1:5" x14ac:dyDescent="0.2">
      <c r="A75" s="132"/>
      <c r="B75" s="132"/>
      <c r="C75" s="148"/>
      <c r="D75" s="246">
        <f>C75/C109</f>
        <v>0</v>
      </c>
      <c r="E75" s="245"/>
    </row>
    <row r="76" spans="1:5" x14ac:dyDescent="0.2">
      <c r="A76" s="132"/>
      <c r="B76" s="132"/>
      <c r="C76" s="148"/>
      <c r="D76" s="246">
        <f>C76/C109</f>
        <v>0</v>
      </c>
      <c r="E76" s="245"/>
    </row>
    <row r="77" spans="1:5" x14ac:dyDescent="0.2">
      <c r="A77" s="132"/>
      <c r="B77" s="132"/>
      <c r="C77" s="148"/>
      <c r="D77" s="246">
        <f>C77/C109</f>
        <v>0</v>
      </c>
      <c r="E77" s="245"/>
    </row>
    <row r="78" spans="1:5" x14ac:dyDescent="0.2">
      <c r="A78" s="132"/>
      <c r="B78" s="132"/>
      <c r="C78" s="148"/>
      <c r="D78" s="246">
        <f>C78/C109</f>
        <v>0</v>
      </c>
      <c r="E78" s="245"/>
    </row>
    <row r="79" spans="1:5" x14ac:dyDescent="0.2">
      <c r="A79" s="132"/>
      <c r="B79" s="132"/>
      <c r="C79" s="148"/>
      <c r="D79" s="246">
        <f>C79/C109</f>
        <v>0</v>
      </c>
      <c r="E79" s="245"/>
    </row>
    <row r="80" spans="1:5" x14ac:dyDescent="0.2">
      <c r="A80" s="132"/>
      <c r="B80" s="132"/>
      <c r="C80" s="148"/>
      <c r="D80" s="246">
        <f>C80/C109</f>
        <v>0</v>
      </c>
      <c r="E80" s="245"/>
    </row>
    <row r="81" spans="1:5" x14ac:dyDescent="0.2">
      <c r="A81" s="132"/>
      <c r="B81" s="132"/>
      <c r="C81" s="148"/>
      <c r="D81" s="246">
        <f>C81/C109</f>
        <v>0</v>
      </c>
      <c r="E81" s="245"/>
    </row>
    <row r="82" spans="1:5" x14ac:dyDescent="0.2">
      <c r="A82" s="132"/>
      <c r="B82" s="132"/>
      <c r="C82" s="148"/>
      <c r="D82" s="246">
        <f>C82/C109</f>
        <v>0</v>
      </c>
      <c r="E82" s="245"/>
    </row>
    <row r="83" spans="1:5" x14ac:dyDescent="0.2">
      <c r="A83" s="132"/>
      <c r="B83" s="132"/>
      <c r="C83" s="148"/>
      <c r="D83" s="246">
        <f>C83/C109</f>
        <v>0</v>
      </c>
      <c r="E83" s="245"/>
    </row>
    <row r="84" spans="1:5" x14ac:dyDescent="0.2">
      <c r="A84" s="132"/>
      <c r="B84" s="132"/>
      <c r="C84" s="148"/>
      <c r="D84" s="246">
        <f>C84/C109</f>
        <v>0</v>
      </c>
      <c r="E84" s="245"/>
    </row>
    <row r="85" spans="1:5" x14ac:dyDescent="0.2">
      <c r="A85" s="132"/>
      <c r="B85" s="132"/>
      <c r="C85" s="148"/>
      <c r="D85" s="246">
        <f>C85/C109</f>
        <v>0</v>
      </c>
      <c r="E85" s="245"/>
    </row>
    <row r="86" spans="1:5" x14ac:dyDescent="0.2">
      <c r="A86" s="132"/>
      <c r="B86" s="132"/>
      <c r="C86" s="148"/>
      <c r="D86" s="246">
        <f>C86/C109</f>
        <v>0</v>
      </c>
      <c r="E86" s="245"/>
    </row>
    <row r="87" spans="1:5" x14ac:dyDescent="0.2">
      <c r="A87" s="132"/>
      <c r="B87" s="132"/>
      <c r="C87" s="148"/>
      <c r="D87" s="246">
        <f>C87/C109</f>
        <v>0</v>
      </c>
      <c r="E87" s="245"/>
    </row>
    <row r="88" spans="1:5" x14ac:dyDescent="0.2">
      <c r="A88" s="132"/>
      <c r="B88" s="132"/>
      <c r="C88" s="148"/>
      <c r="D88" s="246">
        <f>C88/C109</f>
        <v>0</v>
      </c>
      <c r="E88" s="245"/>
    </row>
    <row r="89" spans="1:5" x14ac:dyDescent="0.2">
      <c r="A89" s="132"/>
      <c r="B89" s="132"/>
      <c r="C89" s="148"/>
      <c r="D89" s="246">
        <f>C89/C109</f>
        <v>0</v>
      </c>
      <c r="E89" s="245"/>
    </row>
    <row r="90" spans="1:5" x14ac:dyDescent="0.2">
      <c r="A90" s="132"/>
      <c r="B90" s="132"/>
      <c r="C90" s="148"/>
      <c r="D90" s="246">
        <f>C90/C109</f>
        <v>0</v>
      </c>
      <c r="E90" s="245"/>
    </row>
    <row r="91" spans="1:5" x14ac:dyDescent="0.2">
      <c r="A91" s="132"/>
      <c r="B91" s="132"/>
      <c r="C91" s="148"/>
      <c r="D91" s="246">
        <f>C91/C109</f>
        <v>0</v>
      </c>
      <c r="E91" s="245"/>
    </row>
    <row r="92" spans="1:5" x14ac:dyDescent="0.2">
      <c r="A92" s="132"/>
      <c r="B92" s="132"/>
      <c r="C92" s="148"/>
      <c r="D92" s="246">
        <f>C92/C109</f>
        <v>0</v>
      </c>
      <c r="E92" s="245"/>
    </row>
    <row r="93" spans="1:5" x14ac:dyDescent="0.2">
      <c r="A93" s="132"/>
      <c r="B93" s="132"/>
      <c r="C93" s="148"/>
      <c r="D93" s="246">
        <f>C93/C109</f>
        <v>0</v>
      </c>
      <c r="E93" s="245"/>
    </row>
    <row r="94" spans="1:5" x14ac:dyDescent="0.2">
      <c r="A94" s="132"/>
      <c r="B94" s="132"/>
      <c r="C94" s="148"/>
      <c r="D94" s="246">
        <f>C94/C109</f>
        <v>0</v>
      </c>
      <c r="E94" s="245"/>
    </row>
    <row r="95" spans="1:5" x14ac:dyDescent="0.2">
      <c r="A95" s="132"/>
      <c r="B95" s="132"/>
      <c r="C95" s="148"/>
      <c r="D95" s="246">
        <f>C95/C109</f>
        <v>0</v>
      </c>
      <c r="E95" s="245"/>
    </row>
    <row r="96" spans="1:5" x14ac:dyDescent="0.2">
      <c r="A96" s="132"/>
      <c r="B96" s="132"/>
      <c r="C96" s="148"/>
      <c r="D96" s="246">
        <f>C96/C109</f>
        <v>0</v>
      </c>
      <c r="E96" s="245"/>
    </row>
    <row r="97" spans="1:5" x14ac:dyDescent="0.2">
      <c r="A97" s="132"/>
      <c r="B97" s="132"/>
      <c r="C97" s="148"/>
      <c r="D97" s="246">
        <f>C97/C109</f>
        <v>0</v>
      </c>
      <c r="E97" s="245"/>
    </row>
    <row r="98" spans="1:5" x14ac:dyDescent="0.2">
      <c r="A98" s="132"/>
      <c r="B98" s="132"/>
      <c r="C98" s="148"/>
      <c r="D98" s="246">
        <f>C98/C109</f>
        <v>0</v>
      </c>
      <c r="E98" s="245"/>
    </row>
    <row r="99" spans="1:5" x14ac:dyDescent="0.2">
      <c r="A99" s="132"/>
      <c r="B99" s="132"/>
      <c r="C99" s="148"/>
      <c r="D99" s="246">
        <f>C99/C109</f>
        <v>0</v>
      </c>
      <c r="E99" s="245"/>
    </row>
    <row r="100" spans="1:5" x14ac:dyDescent="0.2">
      <c r="A100" s="132"/>
      <c r="B100" s="132"/>
      <c r="C100" s="148"/>
      <c r="D100" s="246">
        <f>C100/C109</f>
        <v>0</v>
      </c>
      <c r="E100" s="245"/>
    </row>
    <row r="101" spans="1:5" x14ac:dyDescent="0.2">
      <c r="A101" s="132"/>
      <c r="B101" s="132"/>
      <c r="C101" s="148"/>
      <c r="D101" s="246">
        <f>C101/C109</f>
        <v>0</v>
      </c>
      <c r="E101" s="245"/>
    </row>
    <row r="102" spans="1:5" x14ac:dyDescent="0.2">
      <c r="A102" s="132"/>
      <c r="B102" s="132"/>
      <c r="C102" s="148"/>
      <c r="D102" s="246">
        <f>C102/C109</f>
        <v>0</v>
      </c>
      <c r="E102" s="245"/>
    </row>
    <row r="103" spans="1:5" x14ac:dyDescent="0.2">
      <c r="A103" s="132"/>
      <c r="B103" s="132"/>
      <c r="C103" s="148"/>
      <c r="D103" s="246">
        <f>C103/C109</f>
        <v>0</v>
      </c>
      <c r="E103" s="245"/>
    </row>
    <row r="104" spans="1:5" x14ac:dyDescent="0.2">
      <c r="A104" s="132"/>
      <c r="B104" s="132"/>
      <c r="C104" s="148"/>
      <c r="D104" s="246">
        <f>C104/C109</f>
        <v>0</v>
      </c>
      <c r="E104" s="245"/>
    </row>
    <row r="105" spans="1:5" x14ac:dyDescent="0.2">
      <c r="A105" s="132"/>
      <c r="B105" s="132"/>
      <c r="C105" s="148"/>
      <c r="D105" s="246">
        <f>C105/C109</f>
        <v>0</v>
      </c>
      <c r="E105" s="245"/>
    </row>
    <row r="106" spans="1:5" x14ac:dyDescent="0.2">
      <c r="A106" s="132"/>
      <c r="B106" s="132"/>
      <c r="C106" s="148"/>
      <c r="D106" s="246">
        <f>C106/C109</f>
        <v>0</v>
      </c>
      <c r="E106" s="245"/>
    </row>
    <row r="107" spans="1:5" x14ac:dyDescent="0.2">
      <c r="A107" s="132"/>
      <c r="B107" s="132"/>
      <c r="C107" s="148"/>
      <c r="D107" s="246">
        <f>C107/C109</f>
        <v>0</v>
      </c>
      <c r="E107" s="245"/>
    </row>
    <row r="108" spans="1:5" x14ac:dyDescent="0.2">
      <c r="A108" s="132"/>
      <c r="B108" s="132"/>
      <c r="C108" s="148"/>
      <c r="D108" s="246">
        <f>C108/C109</f>
        <v>0</v>
      </c>
      <c r="E108" s="245"/>
    </row>
    <row r="109" spans="1:5" x14ac:dyDescent="0.2">
      <c r="A109" s="147"/>
      <c r="B109" s="147" t="s">
        <v>236</v>
      </c>
      <c r="C109" s="146">
        <f>SUM(C8:C108)</f>
        <v>10541554.200000001</v>
      </c>
      <c r="D109" s="244">
        <f>SUM(D8:D108)</f>
        <v>0.99999999999999989</v>
      </c>
      <c r="E109" s="206"/>
    </row>
    <row r="110" spans="1:5" x14ac:dyDescent="0.2">
      <c r="A110" s="243"/>
      <c r="B110" s="243"/>
      <c r="C110" s="242"/>
      <c r="D110" s="241"/>
      <c r="E110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100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125</v>
      </c>
      <c r="B5" s="124"/>
      <c r="C5" s="6"/>
      <c r="D5" s="143"/>
      <c r="E5" s="84" t="s">
        <v>118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117</v>
      </c>
      <c r="D7" s="120" t="s">
        <v>116</v>
      </c>
      <c r="E7" s="119" t="s">
        <v>115</v>
      </c>
    </row>
    <row r="8" spans="1:6" ht="11.25" customHeight="1" x14ac:dyDescent="0.2">
      <c r="A8" s="117" t="s">
        <v>392</v>
      </c>
      <c r="B8" s="117" t="s">
        <v>393</v>
      </c>
      <c r="C8" s="116">
        <v>4019968.26</v>
      </c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124</v>
      </c>
      <c r="C21" s="126">
        <f>SUM(C8:C20)</f>
        <v>4019968.26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123</v>
      </c>
      <c r="B24" s="124"/>
      <c r="C24" s="123"/>
      <c r="D24" s="84" t="s">
        <v>118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117</v>
      </c>
      <c r="D26" s="120" t="s">
        <v>116</v>
      </c>
      <c r="E26" s="134"/>
    </row>
    <row r="27" spans="1:6" ht="11.25" customHeight="1" x14ac:dyDescent="0.2">
      <c r="A27" s="132" t="s">
        <v>395</v>
      </c>
      <c r="B27" s="131" t="s">
        <v>395</v>
      </c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5" ht="11.25" customHeight="1" x14ac:dyDescent="0.2">
      <c r="A33" s="132"/>
      <c r="B33" s="131"/>
      <c r="C33" s="130"/>
      <c r="D33" s="116"/>
      <c r="E33" s="9"/>
    </row>
    <row r="34" spans="1:5" ht="11.25" customHeight="1" x14ac:dyDescent="0.2">
      <c r="A34" s="132"/>
      <c r="B34" s="131"/>
      <c r="C34" s="130"/>
      <c r="D34" s="116"/>
      <c r="E34" s="9"/>
    </row>
    <row r="35" spans="1:5" ht="11.25" customHeight="1" x14ac:dyDescent="0.2">
      <c r="A35" s="132"/>
      <c r="B35" s="131"/>
      <c r="C35" s="130"/>
      <c r="D35" s="116"/>
      <c r="E35" s="9"/>
    </row>
    <row r="36" spans="1:5" ht="11.25" customHeight="1" x14ac:dyDescent="0.2">
      <c r="A36" s="132"/>
      <c r="B36" s="131"/>
      <c r="C36" s="130"/>
      <c r="D36" s="116"/>
      <c r="E36" s="9"/>
    </row>
    <row r="37" spans="1:5" ht="11.25" customHeight="1" x14ac:dyDescent="0.2">
      <c r="A37" s="132"/>
      <c r="B37" s="131"/>
      <c r="C37" s="130"/>
      <c r="D37" s="116"/>
      <c r="E37" s="9"/>
    </row>
    <row r="38" spans="1:5" ht="11.25" customHeight="1" x14ac:dyDescent="0.2">
      <c r="A38" s="132"/>
      <c r="B38" s="131"/>
      <c r="C38" s="130"/>
      <c r="D38" s="116"/>
      <c r="E38" s="9"/>
    </row>
    <row r="39" spans="1:5" ht="11.25" customHeight="1" x14ac:dyDescent="0.2">
      <c r="A39" s="132"/>
      <c r="B39" s="131"/>
      <c r="C39" s="130"/>
      <c r="D39" s="116"/>
      <c r="E39" s="9"/>
    </row>
    <row r="40" spans="1:5" ht="11.25" customHeight="1" x14ac:dyDescent="0.2">
      <c r="A40" s="132"/>
      <c r="B40" s="131"/>
      <c r="C40" s="130"/>
      <c r="D40" s="116"/>
      <c r="E40" s="9"/>
    </row>
    <row r="41" spans="1:5" ht="11.25" customHeight="1" x14ac:dyDescent="0.2">
      <c r="A41" s="132"/>
      <c r="B41" s="131"/>
      <c r="C41" s="130"/>
      <c r="D41" s="116"/>
      <c r="E41" s="9"/>
    </row>
    <row r="42" spans="1:5" ht="11.25" customHeight="1" x14ac:dyDescent="0.2">
      <c r="A42" s="132"/>
      <c r="B42" s="131"/>
      <c r="C42" s="130"/>
      <c r="D42" s="116"/>
      <c r="E42" s="9"/>
    </row>
    <row r="43" spans="1:5" ht="11.25" customHeight="1" x14ac:dyDescent="0.2">
      <c r="A43" s="132"/>
      <c r="B43" s="131"/>
      <c r="C43" s="130"/>
      <c r="D43" s="116"/>
      <c r="E43" s="9"/>
    </row>
    <row r="44" spans="1:5" ht="11.25" customHeight="1" x14ac:dyDescent="0.2">
      <c r="A44" s="132"/>
      <c r="B44" s="131"/>
      <c r="C44" s="130"/>
      <c r="D44" s="116"/>
      <c r="E44" s="9"/>
    </row>
    <row r="45" spans="1:5" ht="11.25" customHeight="1" x14ac:dyDescent="0.2">
      <c r="A45" s="132"/>
      <c r="B45" s="131"/>
      <c r="C45" s="130"/>
      <c r="D45" s="116"/>
      <c r="E45" s="9"/>
    </row>
    <row r="46" spans="1:5" ht="11.25" customHeight="1" x14ac:dyDescent="0.2">
      <c r="A46" s="132"/>
      <c r="B46" s="131"/>
      <c r="C46" s="130"/>
      <c r="D46" s="116"/>
      <c r="E46" s="9"/>
    </row>
    <row r="47" spans="1:5" ht="11.25" customHeight="1" x14ac:dyDescent="0.2">
      <c r="A47" s="132"/>
      <c r="B47" s="131"/>
      <c r="C47" s="130"/>
      <c r="D47" s="116"/>
      <c r="E47" s="9"/>
    </row>
    <row r="48" spans="1:5" ht="11.25" customHeight="1" x14ac:dyDescent="0.2">
      <c r="A48" s="132"/>
      <c r="B48" s="131"/>
      <c r="C48" s="130"/>
      <c r="D48" s="116"/>
      <c r="E48" s="9"/>
    </row>
    <row r="49" spans="1:6" ht="11.25" customHeight="1" x14ac:dyDescent="0.2">
      <c r="A49" s="132"/>
      <c r="B49" s="131"/>
      <c r="C49" s="130"/>
      <c r="D49" s="116"/>
      <c r="E49" s="9"/>
    </row>
    <row r="50" spans="1:6" ht="11.25" customHeight="1" x14ac:dyDescent="0.2">
      <c r="A50" s="132"/>
      <c r="B50" s="131"/>
      <c r="C50" s="130"/>
      <c r="D50" s="116"/>
      <c r="E50" s="9"/>
    </row>
    <row r="51" spans="1:6" ht="11.25" customHeight="1" x14ac:dyDescent="0.2">
      <c r="A51" s="132"/>
      <c r="B51" s="131"/>
      <c r="C51" s="130"/>
      <c r="D51" s="116"/>
      <c r="E51" s="9"/>
    </row>
    <row r="52" spans="1:6" x14ac:dyDescent="0.2">
      <c r="A52" s="129"/>
      <c r="B52" s="129" t="s">
        <v>122</v>
      </c>
      <c r="C52" s="128">
        <f>SUM(C27:C51)</f>
        <v>0</v>
      </c>
      <c r="D52" s="133"/>
      <c r="E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121</v>
      </c>
      <c r="B55" s="124"/>
      <c r="C55" s="123"/>
      <c r="D55" s="72"/>
      <c r="E55" s="84" t="s">
        <v>118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117</v>
      </c>
      <c r="D57" s="120" t="s">
        <v>116</v>
      </c>
      <c r="E57" s="119" t="s">
        <v>115</v>
      </c>
      <c r="F57" s="118"/>
    </row>
    <row r="58" spans="1:6" x14ac:dyDescent="0.2">
      <c r="A58" s="132" t="s">
        <v>395</v>
      </c>
      <c r="B58" s="131" t="s">
        <v>395</v>
      </c>
      <c r="C58" s="130"/>
      <c r="D58" s="130"/>
      <c r="E58" s="116"/>
      <c r="F58" s="9"/>
    </row>
    <row r="59" spans="1:6" x14ac:dyDescent="0.2">
      <c r="A59" s="132"/>
      <c r="B59" s="131"/>
      <c r="C59" s="130"/>
      <c r="D59" s="130"/>
      <c r="E59" s="116"/>
      <c r="F59" s="9"/>
    </row>
    <row r="60" spans="1:6" x14ac:dyDescent="0.2">
      <c r="A60" s="132"/>
      <c r="B60" s="131"/>
      <c r="C60" s="130"/>
      <c r="D60" s="130"/>
      <c r="E60" s="116"/>
      <c r="F60" s="9"/>
    </row>
    <row r="61" spans="1:6" x14ac:dyDescent="0.2">
      <c r="A61" s="132"/>
      <c r="B61" s="131"/>
      <c r="C61" s="130"/>
      <c r="D61" s="130"/>
      <c r="E61" s="116"/>
      <c r="F61" s="9"/>
    </row>
    <row r="62" spans="1:6" x14ac:dyDescent="0.2">
      <c r="A62" s="132"/>
      <c r="B62" s="131"/>
      <c r="C62" s="130"/>
      <c r="D62" s="130"/>
      <c r="E62" s="116"/>
      <c r="F62" s="9"/>
    </row>
    <row r="63" spans="1:6" x14ac:dyDescent="0.2">
      <c r="A63" s="132"/>
      <c r="B63" s="131"/>
      <c r="C63" s="130"/>
      <c r="D63" s="130"/>
      <c r="E63" s="116"/>
      <c r="F63" s="9"/>
    </row>
    <row r="64" spans="1:6" x14ac:dyDescent="0.2">
      <c r="A64" s="132"/>
      <c r="B64" s="131"/>
      <c r="C64" s="130"/>
      <c r="D64" s="130"/>
      <c r="E64" s="116"/>
      <c r="F64" s="9"/>
    </row>
    <row r="65" spans="1:6" x14ac:dyDescent="0.2">
      <c r="A65" s="129"/>
      <c r="B65" s="129" t="s">
        <v>120</v>
      </c>
      <c r="C65" s="128">
        <f>SUM(C58:C64)</f>
        <v>0</v>
      </c>
      <c r="D65" s="127"/>
      <c r="E65" s="126"/>
      <c r="F65" s="10"/>
    </row>
    <row r="66" spans="1:6" x14ac:dyDescent="0.2">
      <c r="A66" s="48"/>
      <c r="B66" s="48"/>
      <c r="C66" s="125"/>
      <c r="D66" s="48"/>
      <c r="E66" s="125"/>
      <c r="F66" s="72"/>
    </row>
    <row r="67" spans="1:6" x14ac:dyDescent="0.2">
      <c r="A67" s="48"/>
      <c r="B67" s="48"/>
      <c r="C67" s="125"/>
      <c r="D67" s="48"/>
      <c r="E67" s="125"/>
      <c r="F67" s="72"/>
    </row>
    <row r="68" spans="1:6" ht="11.25" customHeight="1" x14ac:dyDescent="0.2">
      <c r="A68" s="111" t="s">
        <v>119</v>
      </c>
      <c r="B68" s="124"/>
      <c r="C68" s="123"/>
      <c r="D68" s="72"/>
      <c r="E68" s="84" t="s">
        <v>118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22" t="s">
        <v>45</v>
      </c>
      <c r="B70" s="121" t="s">
        <v>46</v>
      </c>
      <c r="C70" s="119" t="s">
        <v>117</v>
      </c>
      <c r="D70" s="120" t="s">
        <v>116</v>
      </c>
      <c r="E70" s="119" t="s">
        <v>115</v>
      </c>
      <c r="F70" s="118"/>
    </row>
    <row r="71" spans="1:6" x14ac:dyDescent="0.2">
      <c r="A71" s="117" t="s">
        <v>395</v>
      </c>
      <c r="B71" s="117" t="s">
        <v>395</v>
      </c>
      <c r="C71" s="116"/>
      <c r="D71" s="116"/>
      <c r="E71" s="116"/>
      <c r="F71" s="9"/>
    </row>
    <row r="72" spans="1:6" x14ac:dyDescent="0.2">
      <c r="A72" s="117"/>
      <c r="B72" s="117"/>
      <c r="C72" s="116"/>
      <c r="D72" s="116"/>
      <c r="E72" s="116"/>
      <c r="F72" s="9"/>
    </row>
    <row r="73" spans="1:6" x14ac:dyDescent="0.2">
      <c r="A73" s="117"/>
      <c r="B73" s="117"/>
      <c r="C73" s="116"/>
      <c r="D73" s="116"/>
      <c r="E73" s="116"/>
      <c r="F73" s="9"/>
    </row>
    <row r="74" spans="1:6" x14ac:dyDescent="0.2">
      <c r="A74" s="117"/>
      <c r="B74" s="117"/>
      <c r="C74" s="116"/>
      <c r="D74" s="116"/>
      <c r="E74" s="116"/>
      <c r="F74" s="9"/>
    </row>
    <row r="75" spans="1:6" x14ac:dyDescent="0.2">
      <c r="A75" s="117"/>
      <c r="B75" s="117"/>
      <c r="C75" s="116"/>
      <c r="D75" s="116"/>
      <c r="E75" s="116"/>
      <c r="F75" s="9"/>
    </row>
    <row r="76" spans="1:6" x14ac:dyDescent="0.2">
      <c r="A76" s="117"/>
      <c r="B76" s="117"/>
      <c r="C76" s="116"/>
      <c r="D76" s="116"/>
      <c r="E76" s="116"/>
      <c r="F76" s="9"/>
    </row>
    <row r="77" spans="1:6" x14ac:dyDescent="0.2">
      <c r="A77" s="117"/>
      <c r="B77" s="117"/>
      <c r="C77" s="116"/>
      <c r="D77" s="116"/>
      <c r="E77" s="116"/>
      <c r="F77" s="9"/>
    </row>
    <row r="78" spans="1:6" x14ac:dyDescent="0.2">
      <c r="A78" s="115"/>
      <c r="B78" s="115" t="s">
        <v>114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5" sqref="B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244</v>
      </c>
      <c r="B5" s="111"/>
      <c r="C5" s="12"/>
      <c r="D5" s="12"/>
      <c r="E5" s="12"/>
      <c r="G5" s="84" t="s">
        <v>243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242</v>
      </c>
      <c r="F7" s="210" t="s">
        <v>116</v>
      </c>
      <c r="G7" s="210" t="s">
        <v>214</v>
      </c>
    </row>
    <row r="8" spans="1:7" x14ac:dyDescent="0.2">
      <c r="A8" s="132" t="s">
        <v>395</v>
      </c>
      <c r="B8" s="132" t="s">
        <v>395</v>
      </c>
      <c r="C8" s="148"/>
      <c r="D8" s="148"/>
      <c r="E8" s="148"/>
      <c r="F8" s="209"/>
      <c r="G8" s="181"/>
    </row>
    <row r="9" spans="1:7" x14ac:dyDescent="0.2">
      <c r="A9" s="132"/>
      <c r="B9" s="132"/>
      <c r="C9" s="148"/>
      <c r="D9" s="148"/>
      <c r="E9" s="148"/>
      <c r="F9" s="148"/>
      <c r="G9" s="181"/>
    </row>
    <row r="10" spans="1:7" x14ac:dyDescent="0.2">
      <c r="A10" s="132"/>
      <c r="B10" s="132"/>
      <c r="C10" s="148"/>
      <c r="D10" s="148"/>
      <c r="E10" s="148"/>
      <c r="F10" s="181"/>
      <c r="G10" s="181"/>
    </row>
    <row r="11" spans="1:7" x14ac:dyDescent="0.2">
      <c r="A11" s="132"/>
      <c r="B11" s="132"/>
      <c r="C11" s="148"/>
      <c r="D11" s="148"/>
      <c r="E11" s="148"/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241</v>
      </c>
      <c r="C14" s="133">
        <f>SUM(C8:C13)</f>
        <v>0</v>
      </c>
      <c r="D14" s="133">
        <f>SUM(D8:D13)</f>
        <v>0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8" zoomScaleNormal="100" zoomScaleSheetLayoutView="100" workbookViewId="0">
      <selection activeCell="A24" sqref="A24:J24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247</v>
      </c>
      <c r="B5" s="111"/>
      <c r="C5" s="12"/>
      <c r="D5" s="12"/>
      <c r="E5" s="12"/>
      <c r="F5" s="84" t="s">
        <v>246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242</v>
      </c>
      <c r="F7" s="254" t="s">
        <v>214</v>
      </c>
    </row>
    <row r="8" spans="1:6" x14ac:dyDescent="0.2">
      <c r="A8" s="132" t="s">
        <v>681</v>
      </c>
      <c r="B8" s="132" t="s">
        <v>682</v>
      </c>
      <c r="C8" s="148">
        <v>0</v>
      </c>
      <c r="D8" s="148">
        <v>2622214.4</v>
      </c>
      <c r="E8" s="148">
        <v>2622214.4</v>
      </c>
      <c r="F8" s="256"/>
    </row>
    <row r="9" spans="1:6" x14ac:dyDescent="0.2">
      <c r="A9" s="132" t="s">
        <v>681</v>
      </c>
      <c r="B9" s="132" t="s">
        <v>683</v>
      </c>
      <c r="C9" s="148">
        <v>-3870162.63</v>
      </c>
      <c r="D9" s="148">
        <v>0</v>
      </c>
      <c r="E9" s="148">
        <v>3870162.63</v>
      </c>
      <c r="F9" s="256"/>
    </row>
    <row r="10" spans="1:6" x14ac:dyDescent="0.2">
      <c r="A10" s="132" t="s">
        <v>684</v>
      </c>
      <c r="B10" s="132" t="s">
        <v>685</v>
      </c>
      <c r="C10" s="148">
        <v>-4340287.5</v>
      </c>
      <c r="D10" s="148">
        <v>-4340287.5</v>
      </c>
      <c r="E10" s="148">
        <v>0</v>
      </c>
      <c r="F10" s="256"/>
    </row>
    <row r="11" spans="1:6" x14ac:dyDescent="0.2">
      <c r="A11" s="132" t="s">
        <v>686</v>
      </c>
      <c r="B11" s="132" t="s">
        <v>687</v>
      </c>
      <c r="C11" s="148">
        <v>552720.72</v>
      </c>
      <c r="D11" s="148">
        <v>552720.72</v>
      </c>
      <c r="E11" s="148">
        <v>0</v>
      </c>
      <c r="F11" s="256"/>
    </row>
    <row r="12" spans="1:6" x14ac:dyDescent="0.2">
      <c r="A12" s="132" t="s">
        <v>688</v>
      </c>
      <c r="B12" s="132" t="s">
        <v>689</v>
      </c>
      <c r="C12" s="148">
        <v>83090.679999999993</v>
      </c>
      <c r="D12" s="148">
        <v>83090.679999999993</v>
      </c>
      <c r="E12" s="148">
        <v>0</v>
      </c>
      <c r="F12" s="256"/>
    </row>
    <row r="13" spans="1:6" x14ac:dyDescent="0.2">
      <c r="A13" s="132" t="s">
        <v>690</v>
      </c>
      <c r="B13" s="132" t="s">
        <v>691</v>
      </c>
      <c r="C13" s="148">
        <v>-661052.30000000005</v>
      </c>
      <c r="D13" s="148">
        <v>-661052.30000000005</v>
      </c>
      <c r="E13" s="148">
        <v>0</v>
      </c>
      <c r="F13" s="256"/>
    </row>
    <row r="14" spans="1:6" x14ac:dyDescent="0.2">
      <c r="A14" s="132" t="s">
        <v>692</v>
      </c>
      <c r="B14" s="132" t="s">
        <v>693</v>
      </c>
      <c r="C14" s="148">
        <v>49326.68</v>
      </c>
      <c r="D14" s="148">
        <v>49326.68</v>
      </c>
      <c r="E14" s="148">
        <v>0</v>
      </c>
      <c r="F14" s="256"/>
    </row>
    <row r="15" spans="1:6" x14ac:dyDescent="0.2">
      <c r="A15" s="132" t="s">
        <v>694</v>
      </c>
      <c r="B15" s="132" t="s">
        <v>695</v>
      </c>
      <c r="C15" s="148">
        <v>-40239.839999999997</v>
      </c>
      <c r="D15" s="148">
        <v>-40239.839999999997</v>
      </c>
      <c r="E15" s="148">
        <v>0</v>
      </c>
      <c r="F15" s="256"/>
    </row>
    <row r="16" spans="1:6" x14ac:dyDescent="0.2">
      <c r="A16" s="132" t="s">
        <v>696</v>
      </c>
      <c r="B16" s="132" t="s">
        <v>697</v>
      </c>
      <c r="C16" s="148">
        <v>-11234997.75</v>
      </c>
      <c r="D16" s="148">
        <v>-11234997.75</v>
      </c>
      <c r="E16" s="148">
        <v>0</v>
      </c>
      <c r="F16" s="256"/>
    </row>
    <row r="17" spans="1:6" x14ac:dyDescent="0.2">
      <c r="A17" s="132" t="s">
        <v>698</v>
      </c>
      <c r="B17" s="132" t="s">
        <v>699</v>
      </c>
      <c r="C17" s="148">
        <v>-1016865.75</v>
      </c>
      <c r="D17" s="148">
        <v>-1016865.75</v>
      </c>
      <c r="E17" s="148">
        <v>0</v>
      </c>
      <c r="F17" s="256"/>
    </row>
    <row r="18" spans="1:6" x14ac:dyDescent="0.2">
      <c r="A18" s="132" t="s">
        <v>700</v>
      </c>
      <c r="B18" s="132" t="s">
        <v>701</v>
      </c>
      <c r="C18" s="148">
        <v>-2472552.11</v>
      </c>
      <c r="D18" s="148">
        <v>-2472552.11</v>
      </c>
      <c r="E18" s="148">
        <v>0</v>
      </c>
      <c r="F18" s="256"/>
    </row>
    <row r="19" spans="1:6" x14ac:dyDescent="0.2">
      <c r="A19" s="132" t="s">
        <v>702</v>
      </c>
      <c r="B19" s="132" t="s">
        <v>703</v>
      </c>
      <c r="C19" s="148">
        <v>0</v>
      </c>
      <c r="D19" s="148">
        <v>-3870162.63</v>
      </c>
      <c r="E19" s="148">
        <v>-3870162.63</v>
      </c>
      <c r="F19" s="256"/>
    </row>
    <row r="20" spans="1:6" x14ac:dyDescent="0.2">
      <c r="A20" s="132" t="s">
        <v>704</v>
      </c>
      <c r="B20" s="132" t="s">
        <v>705</v>
      </c>
      <c r="C20" s="148">
        <v>-222309</v>
      </c>
      <c r="D20" s="148">
        <v>-222309</v>
      </c>
      <c r="E20" s="148">
        <v>0</v>
      </c>
      <c r="F20" s="256"/>
    </row>
    <row r="21" spans="1:6" x14ac:dyDescent="0.2">
      <c r="A21" s="132" t="s">
        <v>706</v>
      </c>
      <c r="B21" s="132" t="s">
        <v>707</v>
      </c>
      <c r="C21" s="148">
        <v>-145341.34</v>
      </c>
      <c r="D21" s="148">
        <v>-145341.34</v>
      </c>
      <c r="E21" s="148">
        <v>0</v>
      </c>
      <c r="F21" s="256"/>
    </row>
    <row r="22" spans="1:6" x14ac:dyDescent="0.2">
      <c r="A22" s="132" t="s">
        <v>708</v>
      </c>
      <c r="B22" s="132" t="s">
        <v>709</v>
      </c>
      <c r="C22" s="148">
        <v>-256708</v>
      </c>
      <c r="D22" s="148">
        <v>-256708</v>
      </c>
      <c r="E22" s="148">
        <v>0</v>
      </c>
      <c r="F22" s="256"/>
    </row>
    <row r="23" spans="1:6" x14ac:dyDescent="0.2">
      <c r="A23" s="132" t="s">
        <v>710</v>
      </c>
      <c r="B23" s="132" t="s">
        <v>711</v>
      </c>
      <c r="C23" s="148">
        <v>-1458611</v>
      </c>
      <c r="D23" s="148">
        <v>-1458611</v>
      </c>
      <c r="E23" s="148">
        <v>0</v>
      </c>
      <c r="F23" s="256"/>
    </row>
    <row r="24" spans="1:6" x14ac:dyDescent="0.2">
      <c r="A24" s="132" t="s">
        <v>712</v>
      </c>
      <c r="B24" s="132" t="s">
        <v>713</v>
      </c>
      <c r="C24" s="148">
        <v>-977511.57</v>
      </c>
      <c r="D24" s="148">
        <v>-977511.57</v>
      </c>
      <c r="E24" s="148">
        <v>0</v>
      </c>
      <c r="F24" s="256"/>
    </row>
    <row r="25" spans="1:6" x14ac:dyDescent="0.2">
      <c r="A25" s="132"/>
      <c r="B25" s="132"/>
      <c r="C25" s="148"/>
      <c r="D25" s="148"/>
      <c r="E25" s="148"/>
      <c r="F25" s="256"/>
    </row>
    <row r="26" spans="1:6" x14ac:dyDescent="0.2">
      <c r="A26" s="147"/>
      <c r="B26" s="147" t="s">
        <v>245</v>
      </c>
      <c r="C26" s="146">
        <f>SUM(C8:C25)</f>
        <v>-26011500.710000001</v>
      </c>
      <c r="D26" s="146">
        <f>SUM(D8:D25)</f>
        <v>-23389286.309999999</v>
      </c>
      <c r="E26" s="146">
        <f>SUM(E8:E25)</f>
        <v>2622214.3999999994</v>
      </c>
      <c r="F26" s="147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250</v>
      </c>
      <c r="C5" s="21"/>
      <c r="D5" s="21"/>
      <c r="E5" s="262" t="s">
        <v>249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>
        <v>111200301</v>
      </c>
      <c r="B8" s="181" t="s">
        <v>714</v>
      </c>
      <c r="C8" s="148">
        <v>847431.92</v>
      </c>
      <c r="D8" s="148">
        <v>1527743.3</v>
      </c>
      <c r="E8" s="148">
        <v>680311.38</v>
      </c>
    </row>
    <row r="9" spans="1:5" x14ac:dyDescent="0.2">
      <c r="A9" s="181">
        <v>111200302</v>
      </c>
      <c r="B9" s="181" t="s">
        <v>715</v>
      </c>
      <c r="C9" s="148">
        <v>303531.68</v>
      </c>
      <c r="D9" s="148">
        <v>666801.38</v>
      </c>
      <c r="E9" s="148">
        <v>363269.7</v>
      </c>
    </row>
    <row r="10" spans="1:5" x14ac:dyDescent="0.2">
      <c r="A10" s="181">
        <v>111200303</v>
      </c>
      <c r="B10" s="181" t="s">
        <v>716</v>
      </c>
      <c r="C10" s="148">
        <v>159962.99</v>
      </c>
      <c r="D10" s="148">
        <v>159962.99</v>
      </c>
      <c r="E10" s="148">
        <v>0</v>
      </c>
    </row>
    <row r="11" spans="1:5" x14ac:dyDescent="0.2">
      <c r="A11" s="181">
        <v>111200304</v>
      </c>
      <c r="B11" s="181" t="s">
        <v>717</v>
      </c>
      <c r="C11" s="148">
        <v>11596.17</v>
      </c>
      <c r="D11" s="148">
        <v>11596.17</v>
      </c>
      <c r="E11" s="148">
        <v>0</v>
      </c>
    </row>
    <row r="12" spans="1:5" x14ac:dyDescent="0.2">
      <c r="A12" s="181">
        <v>111200306</v>
      </c>
      <c r="B12" s="181" t="s">
        <v>718</v>
      </c>
      <c r="C12" s="148">
        <v>-13175.71</v>
      </c>
      <c r="D12" s="148">
        <v>219605.04</v>
      </c>
      <c r="E12" s="148">
        <v>232780.75</v>
      </c>
    </row>
    <row r="13" spans="1:5" x14ac:dyDescent="0.2">
      <c r="A13" s="181">
        <v>111200307</v>
      </c>
      <c r="B13" s="181" t="s">
        <v>719</v>
      </c>
      <c r="C13" s="148">
        <v>48245.35</v>
      </c>
      <c r="D13" s="148">
        <v>12244.31</v>
      </c>
      <c r="E13" s="148">
        <v>-36001.040000000001</v>
      </c>
    </row>
    <row r="14" spans="1:5" x14ac:dyDescent="0.2">
      <c r="A14" s="181">
        <v>111200308</v>
      </c>
      <c r="B14" s="181" t="s">
        <v>720</v>
      </c>
      <c r="C14" s="148">
        <v>10642.78</v>
      </c>
      <c r="D14" s="148">
        <v>10642.78</v>
      </c>
      <c r="E14" s="148">
        <v>0</v>
      </c>
    </row>
    <row r="15" spans="1:5" x14ac:dyDescent="0.2">
      <c r="A15" s="181">
        <v>111200309</v>
      </c>
      <c r="B15" s="181" t="s">
        <v>721</v>
      </c>
      <c r="C15" s="148">
        <v>81440.070000000007</v>
      </c>
      <c r="D15" s="148">
        <v>81440.070000000007</v>
      </c>
      <c r="E15" s="148">
        <v>0</v>
      </c>
    </row>
    <row r="16" spans="1:5" x14ac:dyDescent="0.2">
      <c r="A16" s="181">
        <v>111200310</v>
      </c>
      <c r="B16" s="181" t="s">
        <v>722</v>
      </c>
      <c r="C16" s="148">
        <v>139596.85999999999</v>
      </c>
      <c r="D16" s="148">
        <v>217168.35</v>
      </c>
      <c r="E16" s="148">
        <v>77571.490000000005</v>
      </c>
    </row>
    <row r="17" spans="1:5" x14ac:dyDescent="0.2">
      <c r="A17" s="181">
        <v>111400601</v>
      </c>
      <c r="B17" s="181" t="s">
        <v>393</v>
      </c>
      <c r="C17" s="148">
        <v>3421206.57</v>
      </c>
      <c r="D17" s="148">
        <v>4019968.26</v>
      </c>
      <c r="E17" s="148">
        <v>598761.68999999994</v>
      </c>
    </row>
    <row r="18" spans="1:5" x14ac:dyDescent="0.2">
      <c r="A18" s="181"/>
      <c r="B18" s="181"/>
      <c r="C18" s="148"/>
      <c r="D18" s="148"/>
      <c r="E18" s="148"/>
    </row>
    <row r="19" spans="1:5" x14ac:dyDescent="0.2">
      <c r="A19" s="181"/>
      <c r="B19" s="181"/>
      <c r="C19" s="148"/>
      <c r="D19" s="148"/>
      <c r="E19" s="148"/>
    </row>
    <row r="20" spans="1:5" x14ac:dyDescent="0.2">
      <c r="A20" s="181"/>
      <c r="B20" s="181"/>
      <c r="C20" s="148"/>
      <c r="D20" s="148"/>
      <c r="E20" s="148"/>
    </row>
    <row r="21" spans="1:5" x14ac:dyDescent="0.2">
      <c r="A21" s="181"/>
      <c r="B21" s="181"/>
      <c r="C21" s="148"/>
      <c r="D21" s="148"/>
      <c r="E21" s="148"/>
    </row>
    <row r="22" spans="1:5" x14ac:dyDescent="0.2">
      <c r="A22" s="181"/>
      <c r="B22" s="181"/>
      <c r="C22" s="148"/>
      <c r="D22" s="148"/>
      <c r="E22" s="148"/>
    </row>
    <row r="23" spans="1:5" x14ac:dyDescent="0.2">
      <c r="A23" s="181"/>
      <c r="B23" s="181"/>
      <c r="C23" s="148"/>
      <c r="D23" s="148"/>
      <c r="E23" s="148"/>
    </row>
    <row r="24" spans="1:5" x14ac:dyDescent="0.2">
      <c r="A24" s="181"/>
      <c r="B24" s="181"/>
      <c r="C24" s="148"/>
      <c r="D24" s="148"/>
      <c r="E24" s="148"/>
    </row>
    <row r="25" spans="1:5" x14ac:dyDescent="0.2">
      <c r="A25" s="181"/>
      <c r="B25" s="181"/>
      <c r="C25" s="148"/>
      <c r="D25" s="148"/>
      <c r="E25" s="148"/>
    </row>
    <row r="26" spans="1:5" x14ac:dyDescent="0.2">
      <c r="A26" s="181"/>
      <c r="B26" s="181"/>
      <c r="C26" s="148"/>
      <c r="D26" s="148"/>
      <c r="E26" s="148"/>
    </row>
    <row r="27" spans="1:5" x14ac:dyDescent="0.2">
      <c r="A27" s="181"/>
      <c r="B27" s="181"/>
      <c r="C27" s="148"/>
      <c r="D27" s="148"/>
      <c r="E27" s="148"/>
    </row>
    <row r="28" spans="1:5" x14ac:dyDescent="0.2">
      <c r="A28" s="181"/>
      <c r="B28" s="181"/>
      <c r="C28" s="148"/>
      <c r="D28" s="148"/>
      <c r="E28" s="148"/>
    </row>
    <row r="29" spans="1:5" x14ac:dyDescent="0.2">
      <c r="A29" s="181"/>
      <c r="B29" s="181"/>
      <c r="C29" s="148"/>
      <c r="D29" s="148"/>
      <c r="E29" s="148"/>
    </row>
    <row r="30" spans="1:5" x14ac:dyDescent="0.2">
      <c r="A30" s="181"/>
      <c r="B30" s="181"/>
      <c r="C30" s="148"/>
      <c r="D30" s="148"/>
      <c r="E30" s="148"/>
    </row>
    <row r="31" spans="1:5" x14ac:dyDescent="0.2">
      <c r="A31" s="181"/>
      <c r="B31" s="181"/>
      <c r="C31" s="148"/>
      <c r="D31" s="148"/>
      <c r="E31" s="148"/>
    </row>
    <row r="32" spans="1:5" x14ac:dyDescent="0.2">
      <c r="A32" s="181"/>
      <c r="B32" s="181"/>
      <c r="C32" s="148"/>
      <c r="D32" s="148"/>
      <c r="E32" s="148"/>
    </row>
    <row r="33" spans="1:5" x14ac:dyDescent="0.2">
      <c r="A33" s="181"/>
      <c r="B33" s="181"/>
      <c r="C33" s="148"/>
      <c r="D33" s="148"/>
      <c r="E33" s="148"/>
    </row>
    <row r="34" spans="1:5" x14ac:dyDescent="0.2">
      <c r="A34" s="181"/>
      <c r="B34" s="181"/>
      <c r="C34" s="148"/>
      <c r="D34" s="148"/>
      <c r="E34" s="148"/>
    </row>
    <row r="35" spans="1:5" x14ac:dyDescent="0.2">
      <c r="A35" s="181"/>
      <c r="B35" s="181"/>
      <c r="C35" s="148"/>
      <c r="D35" s="148"/>
      <c r="E35" s="148"/>
    </row>
    <row r="36" spans="1:5" x14ac:dyDescent="0.2">
      <c r="A36" s="181"/>
      <c r="B36" s="181"/>
      <c r="C36" s="148"/>
      <c r="D36" s="148"/>
      <c r="E36" s="148"/>
    </row>
    <row r="37" spans="1:5" x14ac:dyDescent="0.2">
      <c r="A37" s="181"/>
      <c r="B37" s="181"/>
      <c r="C37" s="148"/>
      <c r="D37" s="148"/>
      <c r="E37" s="148"/>
    </row>
    <row r="38" spans="1:5" x14ac:dyDescent="0.2">
      <c r="A38" s="181"/>
      <c r="B38" s="181"/>
      <c r="C38" s="148"/>
      <c r="D38" s="148"/>
      <c r="E38" s="148"/>
    </row>
    <row r="39" spans="1:5" x14ac:dyDescent="0.2">
      <c r="A39" s="181"/>
      <c r="B39" s="181"/>
      <c r="C39" s="148"/>
      <c r="D39" s="148"/>
      <c r="E39" s="148"/>
    </row>
    <row r="40" spans="1:5" x14ac:dyDescent="0.2">
      <c r="A40" s="181"/>
      <c r="B40" s="181"/>
      <c r="C40" s="148"/>
      <c r="D40" s="148"/>
      <c r="E40" s="148"/>
    </row>
    <row r="41" spans="1:5" x14ac:dyDescent="0.2">
      <c r="A41" s="181"/>
      <c r="B41" s="181"/>
      <c r="C41" s="148"/>
      <c r="D41" s="148"/>
      <c r="E41" s="148"/>
    </row>
    <row r="42" spans="1:5" x14ac:dyDescent="0.2">
      <c r="A42" s="181"/>
      <c r="B42" s="181"/>
      <c r="C42" s="148"/>
      <c r="D42" s="148"/>
      <c r="E42" s="148"/>
    </row>
    <row r="43" spans="1:5" x14ac:dyDescent="0.2">
      <c r="A43" s="181"/>
      <c r="B43" s="181"/>
      <c r="C43" s="148"/>
      <c r="D43" s="148"/>
      <c r="E43" s="148"/>
    </row>
    <row r="44" spans="1:5" x14ac:dyDescent="0.2">
      <c r="A44" s="181"/>
      <c r="B44" s="181"/>
      <c r="C44" s="148"/>
      <c r="D44" s="148"/>
      <c r="E44" s="148"/>
    </row>
    <row r="45" spans="1:5" x14ac:dyDescent="0.2">
      <c r="A45" s="181"/>
      <c r="B45" s="181"/>
      <c r="C45" s="148"/>
      <c r="D45" s="148"/>
      <c r="E45" s="148"/>
    </row>
    <row r="46" spans="1:5" x14ac:dyDescent="0.2">
      <c r="A46" s="181"/>
      <c r="B46" s="181"/>
      <c r="C46" s="148"/>
      <c r="D46" s="148"/>
      <c r="E46" s="148"/>
    </row>
    <row r="47" spans="1:5" x14ac:dyDescent="0.2">
      <c r="A47" s="181"/>
      <c r="B47" s="181"/>
      <c r="C47" s="148"/>
      <c r="D47" s="148"/>
      <c r="E47" s="148"/>
    </row>
    <row r="48" spans="1:5" x14ac:dyDescent="0.2">
      <c r="A48" s="181"/>
      <c r="B48" s="181"/>
      <c r="C48" s="148"/>
      <c r="D48" s="148"/>
      <c r="E48" s="148"/>
    </row>
    <row r="49" spans="1:5" x14ac:dyDescent="0.2">
      <c r="A49" s="181"/>
      <c r="B49" s="181"/>
      <c r="C49" s="148"/>
      <c r="D49" s="148"/>
      <c r="E49" s="148"/>
    </row>
    <row r="50" spans="1:5" x14ac:dyDescent="0.2">
      <c r="A50" s="181"/>
      <c r="B50" s="181"/>
      <c r="C50" s="148"/>
      <c r="D50" s="148"/>
      <c r="E50" s="148"/>
    </row>
    <row r="51" spans="1:5" x14ac:dyDescent="0.2">
      <c r="A51" s="181"/>
      <c r="B51" s="181"/>
      <c r="C51" s="148"/>
      <c r="D51" s="148"/>
      <c r="E51" s="148"/>
    </row>
    <row r="52" spans="1:5" x14ac:dyDescent="0.2">
      <c r="A52" s="181"/>
      <c r="B52" s="181"/>
      <c r="C52" s="148"/>
      <c r="D52" s="148"/>
      <c r="E52" s="148"/>
    </row>
    <row r="53" spans="1:5" x14ac:dyDescent="0.2">
      <c r="A53" s="181"/>
      <c r="B53" s="181"/>
      <c r="C53" s="148"/>
      <c r="D53" s="148"/>
      <c r="E53" s="148"/>
    </row>
    <row r="54" spans="1:5" x14ac:dyDescent="0.2">
      <c r="A54" s="181"/>
      <c r="B54" s="181"/>
      <c r="C54" s="148"/>
      <c r="D54" s="148"/>
      <c r="E54" s="148"/>
    </row>
    <row r="55" spans="1:5" x14ac:dyDescent="0.2">
      <c r="A55" s="181"/>
      <c r="B55" s="181"/>
      <c r="C55" s="148"/>
      <c r="D55" s="148"/>
      <c r="E55" s="148"/>
    </row>
    <row r="56" spans="1:5" x14ac:dyDescent="0.2">
      <c r="A56" s="181"/>
      <c r="B56" s="181"/>
      <c r="C56" s="148"/>
      <c r="D56" s="148"/>
      <c r="E56" s="148"/>
    </row>
    <row r="57" spans="1:5" x14ac:dyDescent="0.2">
      <c r="A57" s="181"/>
      <c r="B57" s="181"/>
      <c r="C57" s="148"/>
      <c r="D57" s="148"/>
      <c r="E57" s="148"/>
    </row>
    <row r="58" spans="1:5" x14ac:dyDescent="0.2">
      <c r="A58" s="181"/>
      <c r="B58" s="181"/>
      <c r="C58" s="148"/>
      <c r="D58" s="148"/>
      <c r="E58" s="148"/>
    </row>
    <row r="59" spans="1:5" x14ac:dyDescent="0.2">
      <c r="A59" s="181"/>
      <c r="B59" s="181"/>
      <c r="C59" s="148"/>
      <c r="D59" s="148"/>
      <c r="E59" s="148"/>
    </row>
    <row r="60" spans="1:5" x14ac:dyDescent="0.2">
      <c r="A60" s="181"/>
      <c r="B60" s="181"/>
      <c r="C60" s="148"/>
      <c r="D60" s="148"/>
      <c r="E60" s="148"/>
    </row>
    <row r="61" spans="1:5" x14ac:dyDescent="0.2">
      <c r="A61" s="181"/>
      <c r="B61" s="181"/>
      <c r="C61" s="148"/>
      <c r="D61" s="148"/>
      <c r="E61" s="148"/>
    </row>
    <row r="62" spans="1:5" x14ac:dyDescent="0.2">
      <c r="A62" s="181"/>
      <c r="B62" s="181"/>
      <c r="C62" s="148"/>
      <c r="D62" s="148"/>
      <c r="E62" s="148"/>
    </row>
    <row r="63" spans="1:5" x14ac:dyDescent="0.2">
      <c r="A63" s="181"/>
      <c r="B63" s="181"/>
      <c r="C63" s="148"/>
      <c r="D63" s="148"/>
      <c r="E63" s="148"/>
    </row>
    <row r="64" spans="1:5" x14ac:dyDescent="0.2">
      <c r="A64" s="181"/>
      <c r="B64" s="181"/>
      <c r="C64" s="148"/>
      <c r="D64" s="148"/>
      <c r="E64" s="148"/>
    </row>
    <row r="65" spans="1:5" x14ac:dyDescent="0.2">
      <c r="A65" s="181"/>
      <c r="B65" s="181"/>
      <c r="C65" s="148"/>
      <c r="D65" s="148"/>
      <c r="E65" s="148"/>
    </row>
    <row r="66" spans="1:5" x14ac:dyDescent="0.2">
      <c r="A66" s="181"/>
      <c r="B66" s="181"/>
      <c r="C66" s="148"/>
      <c r="D66" s="148"/>
      <c r="E66" s="148"/>
    </row>
    <row r="67" spans="1:5" x14ac:dyDescent="0.2">
      <c r="A67" s="181"/>
      <c r="B67" s="181"/>
      <c r="C67" s="148"/>
      <c r="D67" s="148"/>
      <c r="E67" s="148"/>
    </row>
    <row r="68" spans="1:5" x14ac:dyDescent="0.2">
      <c r="A68" s="181"/>
      <c r="B68" s="181"/>
      <c r="C68" s="148"/>
      <c r="D68" s="148"/>
      <c r="E68" s="148"/>
    </row>
    <row r="69" spans="1:5" x14ac:dyDescent="0.2">
      <c r="A69" s="181"/>
      <c r="B69" s="181"/>
      <c r="C69" s="148"/>
      <c r="D69" s="148"/>
      <c r="E69" s="148"/>
    </row>
    <row r="70" spans="1:5" x14ac:dyDescent="0.2">
      <c r="A70" s="181"/>
      <c r="B70" s="181"/>
      <c r="C70" s="148"/>
      <c r="D70" s="148"/>
      <c r="E70" s="148"/>
    </row>
    <row r="71" spans="1:5" x14ac:dyDescent="0.2">
      <c r="A71" s="181"/>
      <c r="B71" s="181"/>
      <c r="C71" s="148"/>
      <c r="D71" s="148"/>
      <c r="E71" s="148"/>
    </row>
    <row r="72" spans="1:5" x14ac:dyDescent="0.2">
      <c r="A72" s="181"/>
      <c r="B72" s="181"/>
      <c r="C72" s="148"/>
      <c r="D72" s="148"/>
      <c r="E72" s="148"/>
    </row>
    <row r="73" spans="1:5" x14ac:dyDescent="0.2">
      <c r="A73" s="181"/>
      <c r="B73" s="181"/>
      <c r="C73" s="148"/>
      <c r="D73" s="148"/>
      <c r="E73" s="148"/>
    </row>
    <row r="74" spans="1:5" x14ac:dyDescent="0.2">
      <c r="A74" s="181"/>
      <c r="B74" s="181"/>
      <c r="C74" s="148"/>
      <c r="D74" s="148"/>
      <c r="E74" s="148"/>
    </row>
    <row r="75" spans="1:5" x14ac:dyDescent="0.2">
      <c r="A75" s="181"/>
      <c r="B75" s="181"/>
      <c r="C75" s="148"/>
      <c r="D75" s="148"/>
      <c r="E75" s="148"/>
    </row>
    <row r="76" spans="1:5" x14ac:dyDescent="0.2">
      <c r="A76" s="181"/>
      <c r="B76" s="181"/>
      <c r="C76" s="148"/>
      <c r="D76" s="148"/>
      <c r="E76" s="148"/>
    </row>
    <row r="77" spans="1:5" x14ac:dyDescent="0.2">
      <c r="A77" s="181"/>
      <c r="B77" s="181"/>
      <c r="C77" s="148"/>
      <c r="D77" s="148"/>
      <c r="E77" s="148"/>
    </row>
    <row r="78" spans="1:5" x14ac:dyDescent="0.2">
      <c r="A78" s="181"/>
      <c r="B78" s="181"/>
      <c r="C78" s="148"/>
      <c r="D78" s="148"/>
      <c r="E78" s="148"/>
    </row>
    <row r="79" spans="1:5" x14ac:dyDescent="0.2">
      <c r="A79" s="181"/>
      <c r="B79" s="181"/>
      <c r="C79" s="148"/>
      <c r="D79" s="148"/>
      <c r="E79" s="148"/>
    </row>
    <row r="80" spans="1:5" x14ac:dyDescent="0.2">
      <c r="A80" s="181"/>
      <c r="B80" s="181"/>
      <c r="C80" s="148"/>
      <c r="D80" s="148"/>
      <c r="E80" s="148"/>
    </row>
    <row r="81" spans="1:5" x14ac:dyDescent="0.2">
      <c r="A81" s="181"/>
      <c r="B81" s="181"/>
      <c r="C81" s="148"/>
      <c r="D81" s="148"/>
      <c r="E81" s="148"/>
    </row>
    <row r="82" spans="1:5" x14ac:dyDescent="0.2">
      <c r="A82" s="181"/>
      <c r="B82" s="181"/>
      <c r="C82" s="148"/>
      <c r="D82" s="148"/>
      <c r="E82" s="148"/>
    </row>
    <row r="83" spans="1:5" x14ac:dyDescent="0.2">
      <c r="A83" s="181"/>
      <c r="B83" s="181"/>
      <c r="C83" s="148"/>
      <c r="D83" s="148"/>
      <c r="E83" s="148"/>
    </row>
    <row r="84" spans="1:5" x14ac:dyDescent="0.2">
      <c r="A84" s="181"/>
      <c r="B84" s="181"/>
      <c r="C84" s="148"/>
      <c r="D84" s="148"/>
      <c r="E84" s="148"/>
    </row>
    <row r="85" spans="1:5" x14ac:dyDescent="0.2">
      <c r="A85" s="181"/>
      <c r="B85" s="181"/>
      <c r="C85" s="148"/>
      <c r="D85" s="148"/>
      <c r="E85" s="148"/>
    </row>
    <row r="86" spans="1:5" x14ac:dyDescent="0.2">
      <c r="A86" s="181"/>
      <c r="B86" s="181"/>
      <c r="C86" s="148"/>
      <c r="D86" s="148"/>
      <c r="E86" s="148"/>
    </row>
    <row r="87" spans="1:5" x14ac:dyDescent="0.2">
      <c r="A87" s="181"/>
      <c r="B87" s="181"/>
      <c r="C87" s="148"/>
      <c r="D87" s="148"/>
      <c r="E87" s="148"/>
    </row>
    <row r="88" spans="1:5" x14ac:dyDescent="0.2">
      <c r="A88" s="181"/>
      <c r="B88" s="181"/>
      <c r="C88" s="148"/>
      <c r="D88" s="148"/>
      <c r="E88" s="148"/>
    </row>
    <row r="89" spans="1:5" x14ac:dyDescent="0.2">
      <c r="A89" s="181"/>
      <c r="B89" s="181"/>
      <c r="C89" s="148"/>
      <c r="D89" s="148"/>
      <c r="E89" s="148"/>
    </row>
    <row r="90" spans="1:5" x14ac:dyDescent="0.2">
      <c r="A90" s="181"/>
      <c r="B90" s="181"/>
      <c r="C90" s="148"/>
      <c r="D90" s="148"/>
      <c r="E90" s="148"/>
    </row>
    <row r="91" spans="1:5" x14ac:dyDescent="0.2">
      <c r="A91" s="181"/>
      <c r="B91" s="181"/>
      <c r="C91" s="148"/>
      <c r="D91" s="148"/>
      <c r="E91" s="148"/>
    </row>
    <row r="92" spans="1:5" x14ac:dyDescent="0.2">
      <c r="A92" s="181"/>
      <c r="B92" s="181"/>
      <c r="C92" s="148"/>
      <c r="D92" s="148"/>
      <c r="E92" s="148"/>
    </row>
    <row r="93" spans="1:5" x14ac:dyDescent="0.2">
      <c r="A93" s="181"/>
      <c r="B93" s="181"/>
      <c r="C93" s="148"/>
      <c r="D93" s="148"/>
      <c r="E93" s="148"/>
    </row>
    <row r="94" spans="1:5" x14ac:dyDescent="0.2">
      <c r="A94" s="181"/>
      <c r="B94" s="181"/>
      <c r="C94" s="148"/>
      <c r="D94" s="148"/>
      <c r="E94" s="148"/>
    </row>
    <row r="95" spans="1:5" x14ac:dyDescent="0.2">
      <c r="A95" s="181"/>
      <c r="B95" s="181"/>
      <c r="C95" s="148"/>
      <c r="D95" s="148"/>
      <c r="E95" s="148"/>
    </row>
    <row r="96" spans="1:5" x14ac:dyDescent="0.2">
      <c r="A96" s="181"/>
      <c r="B96" s="181"/>
      <c r="C96" s="148"/>
      <c r="D96" s="148"/>
      <c r="E96" s="148"/>
    </row>
    <row r="97" spans="1:5" x14ac:dyDescent="0.2">
      <c r="A97" s="181"/>
      <c r="B97" s="181"/>
      <c r="C97" s="148"/>
      <c r="D97" s="148"/>
      <c r="E97" s="148"/>
    </row>
    <row r="98" spans="1:5" x14ac:dyDescent="0.2">
      <c r="A98" s="181"/>
      <c r="B98" s="181"/>
      <c r="C98" s="148"/>
      <c r="D98" s="148"/>
      <c r="E98" s="148"/>
    </row>
    <row r="99" spans="1:5" x14ac:dyDescent="0.2">
      <c r="A99" s="181"/>
      <c r="B99" s="181"/>
      <c r="C99" s="148"/>
      <c r="D99" s="148"/>
      <c r="E99" s="148"/>
    </row>
    <row r="100" spans="1:5" x14ac:dyDescent="0.2">
      <c r="A100" s="181"/>
      <c r="B100" s="181"/>
      <c r="C100" s="148"/>
      <c r="D100" s="148"/>
      <c r="E100" s="148"/>
    </row>
    <row r="101" spans="1:5" x14ac:dyDescent="0.2">
      <c r="A101" s="181"/>
      <c r="B101" s="181"/>
      <c r="C101" s="148"/>
      <c r="D101" s="148"/>
      <c r="E101" s="148"/>
    </row>
    <row r="102" spans="1:5" x14ac:dyDescent="0.2">
      <c r="A102" s="181"/>
      <c r="B102" s="181"/>
      <c r="C102" s="148"/>
      <c r="D102" s="148"/>
      <c r="E102" s="148"/>
    </row>
    <row r="103" spans="1:5" x14ac:dyDescent="0.2">
      <c r="A103" s="181"/>
      <c r="B103" s="181"/>
      <c r="C103" s="148"/>
      <c r="D103" s="148"/>
      <c r="E103" s="148"/>
    </row>
    <row r="104" spans="1:5" x14ac:dyDescent="0.2">
      <c r="A104" s="181"/>
      <c r="B104" s="181"/>
      <c r="C104" s="148"/>
      <c r="D104" s="148"/>
      <c r="E104" s="148"/>
    </row>
    <row r="105" spans="1:5" x14ac:dyDescent="0.2">
      <c r="A105" s="181"/>
      <c r="B105" s="181"/>
      <c r="C105" s="148"/>
      <c r="D105" s="148"/>
      <c r="E105" s="148"/>
    </row>
    <row r="106" spans="1:5" x14ac:dyDescent="0.2">
      <c r="A106" s="181"/>
      <c r="B106" s="181"/>
      <c r="C106" s="148"/>
      <c r="D106" s="148"/>
      <c r="E106" s="148"/>
    </row>
    <row r="107" spans="1:5" x14ac:dyDescent="0.2">
      <c r="A107" s="181"/>
      <c r="B107" s="181"/>
      <c r="C107" s="148"/>
      <c r="D107" s="148"/>
      <c r="E107" s="148"/>
    </row>
    <row r="108" spans="1:5" x14ac:dyDescent="0.2">
      <c r="A108" s="181"/>
      <c r="B108" s="181"/>
      <c r="C108" s="148"/>
      <c r="D108" s="148"/>
      <c r="E108" s="148"/>
    </row>
    <row r="109" spans="1:5" x14ac:dyDescent="0.2">
      <c r="A109" s="181"/>
      <c r="B109" s="181"/>
      <c r="C109" s="148"/>
      <c r="D109" s="148"/>
      <c r="E109" s="148"/>
    </row>
    <row r="110" spans="1:5" x14ac:dyDescent="0.2">
      <c r="A110" s="181"/>
      <c r="B110" s="181"/>
      <c r="C110" s="148"/>
      <c r="D110" s="148"/>
      <c r="E110" s="148"/>
    </row>
    <row r="111" spans="1:5" x14ac:dyDescent="0.2">
      <c r="A111" s="181"/>
      <c r="B111" s="181"/>
      <c r="C111" s="148"/>
      <c r="D111" s="148"/>
      <c r="E111" s="148"/>
    </row>
    <row r="112" spans="1:5" x14ac:dyDescent="0.2">
      <c r="A112" s="181"/>
      <c r="B112" s="181"/>
      <c r="C112" s="148"/>
      <c r="D112" s="148"/>
      <c r="E112" s="148"/>
    </row>
    <row r="113" spans="1:5" x14ac:dyDescent="0.2">
      <c r="A113" s="181"/>
      <c r="B113" s="181"/>
      <c r="C113" s="148"/>
      <c r="D113" s="148"/>
      <c r="E113" s="148"/>
    </row>
    <row r="114" spans="1:5" x14ac:dyDescent="0.2">
      <c r="A114" s="181"/>
      <c r="B114" s="181"/>
      <c r="C114" s="148"/>
      <c r="D114" s="148"/>
      <c r="E114" s="148"/>
    </row>
    <row r="115" spans="1:5" x14ac:dyDescent="0.2">
      <c r="A115" s="181"/>
      <c r="B115" s="181"/>
      <c r="C115" s="148"/>
      <c r="D115" s="148"/>
      <c r="E115" s="148"/>
    </row>
    <row r="116" spans="1:5" x14ac:dyDescent="0.2">
      <c r="A116" s="181"/>
      <c r="B116" s="181"/>
      <c r="C116" s="148"/>
      <c r="D116" s="148"/>
      <c r="E116" s="148"/>
    </row>
    <row r="117" spans="1:5" x14ac:dyDescent="0.2">
      <c r="A117" s="181"/>
      <c r="B117" s="181"/>
      <c r="C117" s="148"/>
      <c r="D117" s="148"/>
      <c r="E117" s="148"/>
    </row>
    <row r="118" spans="1:5" x14ac:dyDescent="0.2">
      <c r="A118" s="181"/>
      <c r="B118" s="181"/>
      <c r="C118" s="148"/>
      <c r="D118" s="148"/>
      <c r="E118" s="148"/>
    </row>
    <row r="119" spans="1:5" x14ac:dyDescent="0.2">
      <c r="A119" s="181"/>
      <c r="B119" s="181"/>
      <c r="C119" s="148"/>
      <c r="D119" s="148"/>
      <c r="E119" s="148"/>
    </row>
    <row r="120" spans="1:5" x14ac:dyDescent="0.2">
      <c r="A120" s="181"/>
      <c r="B120" s="181"/>
      <c r="C120" s="148"/>
      <c r="D120" s="148"/>
      <c r="E120" s="148"/>
    </row>
    <row r="121" spans="1:5" x14ac:dyDescent="0.2">
      <c r="A121" s="181"/>
      <c r="B121" s="181"/>
      <c r="C121" s="148"/>
      <c r="D121" s="148"/>
      <c r="E121" s="148"/>
    </row>
    <row r="122" spans="1:5" x14ac:dyDescent="0.2">
      <c r="A122" s="181"/>
      <c r="B122" s="181"/>
      <c r="C122" s="148"/>
      <c r="D122" s="148"/>
      <c r="E122" s="148"/>
    </row>
    <row r="123" spans="1:5" x14ac:dyDescent="0.2">
      <c r="A123" s="181"/>
      <c r="B123" s="181"/>
      <c r="C123" s="148"/>
      <c r="D123" s="148"/>
      <c r="E123" s="148"/>
    </row>
    <row r="124" spans="1:5" x14ac:dyDescent="0.2">
      <c r="A124" s="181"/>
      <c r="B124" s="181"/>
      <c r="C124" s="148"/>
      <c r="D124" s="148"/>
      <c r="E124" s="148"/>
    </row>
    <row r="125" spans="1:5" x14ac:dyDescent="0.2">
      <c r="A125" s="181"/>
      <c r="B125" s="181"/>
      <c r="C125" s="148"/>
      <c r="D125" s="148"/>
      <c r="E125" s="148"/>
    </row>
    <row r="126" spans="1:5" x14ac:dyDescent="0.2">
      <c r="A126" s="181"/>
      <c r="B126" s="181"/>
      <c r="C126" s="148"/>
      <c r="D126" s="148"/>
      <c r="E126" s="148"/>
    </row>
    <row r="127" spans="1:5" x14ac:dyDescent="0.2">
      <c r="A127" s="181"/>
      <c r="B127" s="181"/>
      <c r="C127" s="148"/>
      <c r="D127" s="148"/>
      <c r="E127" s="148"/>
    </row>
    <row r="128" spans="1:5" x14ac:dyDescent="0.2">
      <c r="A128" s="181"/>
      <c r="B128" s="181"/>
      <c r="C128" s="148"/>
      <c r="D128" s="148"/>
      <c r="E128" s="148"/>
    </row>
    <row r="129" spans="1:5" x14ac:dyDescent="0.2">
      <c r="A129" s="181"/>
      <c r="B129" s="181"/>
      <c r="C129" s="148"/>
      <c r="D129" s="148"/>
      <c r="E129" s="148"/>
    </row>
    <row r="130" spans="1:5" x14ac:dyDescent="0.2">
      <c r="A130" s="181"/>
      <c r="B130" s="181"/>
      <c r="C130" s="148"/>
      <c r="D130" s="148"/>
      <c r="E130" s="148"/>
    </row>
    <row r="131" spans="1:5" x14ac:dyDescent="0.2">
      <c r="A131" s="181"/>
      <c r="B131" s="181"/>
      <c r="C131" s="148"/>
      <c r="D131" s="148"/>
      <c r="E131" s="148"/>
    </row>
    <row r="132" spans="1:5" x14ac:dyDescent="0.2">
      <c r="A132" s="181"/>
      <c r="B132" s="181"/>
      <c r="C132" s="148"/>
      <c r="D132" s="148"/>
      <c r="E132" s="148"/>
    </row>
    <row r="133" spans="1:5" x14ac:dyDescent="0.2">
      <c r="A133" s="181"/>
      <c r="B133" s="181"/>
      <c r="C133" s="148"/>
      <c r="D133" s="148"/>
      <c r="E133" s="148"/>
    </row>
    <row r="134" spans="1:5" x14ac:dyDescent="0.2">
      <c r="A134" s="181"/>
      <c r="B134" s="181"/>
      <c r="C134" s="148"/>
      <c r="D134" s="148"/>
      <c r="E134" s="148"/>
    </row>
    <row r="135" spans="1:5" x14ac:dyDescent="0.2">
      <c r="A135" s="181"/>
      <c r="B135" s="181"/>
      <c r="C135" s="148"/>
      <c r="D135" s="148"/>
      <c r="E135" s="148"/>
    </row>
    <row r="136" spans="1:5" x14ac:dyDescent="0.2">
      <c r="A136" s="181"/>
      <c r="B136" s="181"/>
      <c r="C136" s="148"/>
      <c r="D136" s="148"/>
      <c r="E136" s="148"/>
    </row>
    <row r="137" spans="1:5" x14ac:dyDescent="0.2">
      <c r="A137" s="181"/>
      <c r="B137" s="181"/>
      <c r="C137" s="148"/>
      <c r="D137" s="148"/>
      <c r="E137" s="148"/>
    </row>
    <row r="138" spans="1:5" x14ac:dyDescent="0.2">
      <c r="A138" s="181"/>
      <c r="B138" s="181"/>
      <c r="C138" s="148"/>
      <c r="D138" s="148"/>
      <c r="E138" s="148"/>
    </row>
    <row r="139" spans="1:5" x14ac:dyDescent="0.2">
      <c r="A139" s="181"/>
      <c r="B139" s="181"/>
      <c r="C139" s="148"/>
      <c r="D139" s="148"/>
      <c r="E139" s="148"/>
    </row>
    <row r="140" spans="1:5" x14ac:dyDescent="0.2">
      <c r="A140" s="181"/>
      <c r="B140" s="181"/>
      <c r="C140" s="148"/>
      <c r="D140" s="148"/>
      <c r="E140" s="148"/>
    </row>
    <row r="141" spans="1:5" x14ac:dyDescent="0.2">
      <c r="A141" s="181"/>
      <c r="B141" s="181"/>
      <c r="C141" s="148"/>
      <c r="D141" s="148"/>
      <c r="E141" s="148"/>
    </row>
    <row r="142" spans="1:5" x14ac:dyDescent="0.2">
      <c r="A142" s="181"/>
      <c r="B142" s="181"/>
      <c r="C142" s="148"/>
      <c r="D142" s="148"/>
      <c r="E142" s="148"/>
    </row>
    <row r="143" spans="1:5" x14ac:dyDescent="0.2">
      <c r="A143" s="181"/>
      <c r="B143" s="181"/>
      <c r="C143" s="148"/>
      <c r="D143" s="148"/>
      <c r="E143" s="148"/>
    </row>
    <row r="144" spans="1:5" x14ac:dyDescent="0.2">
      <c r="A144" s="181"/>
      <c r="B144" s="181"/>
      <c r="C144" s="148"/>
      <c r="D144" s="148"/>
      <c r="E144" s="148"/>
    </row>
    <row r="145" spans="1:5" x14ac:dyDescent="0.2">
      <c r="A145" s="181"/>
      <c r="B145" s="181"/>
      <c r="C145" s="148"/>
      <c r="D145" s="148"/>
      <c r="E145" s="148"/>
    </row>
    <row r="146" spans="1:5" x14ac:dyDescent="0.2">
      <c r="A146" s="181"/>
      <c r="B146" s="181"/>
      <c r="C146" s="148"/>
      <c r="D146" s="148"/>
      <c r="E146" s="148"/>
    </row>
    <row r="147" spans="1:5" x14ac:dyDescent="0.2">
      <c r="A147" s="181"/>
      <c r="B147" s="181"/>
      <c r="C147" s="148"/>
      <c r="D147" s="148"/>
      <c r="E147" s="148"/>
    </row>
    <row r="148" spans="1:5" x14ac:dyDescent="0.2">
      <c r="A148" s="181"/>
      <c r="B148" s="181"/>
      <c r="C148" s="148"/>
      <c r="D148" s="148"/>
      <c r="E148" s="148"/>
    </row>
    <row r="149" spans="1:5" x14ac:dyDescent="0.2">
      <c r="A149" s="181"/>
      <c r="B149" s="181"/>
      <c r="C149" s="148"/>
      <c r="D149" s="148"/>
      <c r="E149" s="148"/>
    </row>
    <row r="150" spans="1:5" x14ac:dyDescent="0.2">
      <c r="A150" s="181"/>
      <c r="B150" s="181"/>
      <c r="C150" s="148"/>
      <c r="D150" s="148"/>
      <c r="E150" s="148"/>
    </row>
    <row r="151" spans="1:5" x14ac:dyDescent="0.2">
      <c r="A151" s="181"/>
      <c r="B151" s="181"/>
      <c r="C151" s="148"/>
      <c r="D151" s="148"/>
      <c r="E151" s="148"/>
    </row>
    <row r="152" spans="1:5" x14ac:dyDescent="0.2">
      <c r="A152" s="181"/>
      <c r="B152" s="181"/>
      <c r="C152" s="148"/>
      <c r="D152" s="148"/>
      <c r="E152" s="148"/>
    </row>
    <row r="153" spans="1:5" x14ac:dyDescent="0.2">
      <c r="A153" s="181"/>
      <c r="B153" s="181"/>
      <c r="C153" s="148"/>
      <c r="D153" s="148"/>
      <c r="E153" s="148"/>
    </row>
    <row r="154" spans="1:5" x14ac:dyDescent="0.2">
      <c r="A154" s="181"/>
      <c r="B154" s="181"/>
      <c r="C154" s="148"/>
      <c r="D154" s="148"/>
      <c r="E154" s="148"/>
    </row>
    <row r="155" spans="1:5" x14ac:dyDescent="0.2">
      <c r="A155" s="181"/>
      <c r="B155" s="181"/>
      <c r="C155" s="148"/>
      <c r="D155" s="148"/>
      <c r="E155" s="148"/>
    </row>
    <row r="156" spans="1:5" x14ac:dyDescent="0.2">
      <c r="A156" s="181"/>
      <c r="B156" s="181"/>
      <c r="C156" s="148"/>
      <c r="D156" s="148"/>
      <c r="E156" s="148"/>
    </row>
    <row r="157" spans="1:5" x14ac:dyDescent="0.2">
      <c r="A157" s="181"/>
      <c r="B157" s="181"/>
      <c r="C157" s="148"/>
      <c r="D157" s="148"/>
      <c r="E157" s="148"/>
    </row>
    <row r="158" spans="1:5" x14ac:dyDescent="0.2">
      <c r="A158" s="181"/>
      <c r="B158" s="181"/>
      <c r="C158" s="148"/>
      <c r="D158" s="148"/>
      <c r="E158" s="148"/>
    </row>
    <row r="159" spans="1:5" x14ac:dyDescent="0.2">
      <c r="A159" s="181"/>
      <c r="B159" s="181"/>
      <c r="C159" s="148"/>
      <c r="D159" s="148"/>
      <c r="E159" s="148"/>
    </row>
    <row r="160" spans="1:5" x14ac:dyDescent="0.2">
      <c r="A160" s="181"/>
      <c r="B160" s="181"/>
      <c r="C160" s="148"/>
      <c r="D160" s="148"/>
      <c r="E160" s="148"/>
    </row>
    <row r="161" spans="1:5" x14ac:dyDescent="0.2">
      <c r="A161" s="259"/>
      <c r="B161" s="259"/>
      <c r="C161" s="258"/>
      <c r="D161" s="258"/>
      <c r="E161" s="258"/>
    </row>
    <row r="162" spans="1:5" s="7" customFormat="1" x14ac:dyDescent="0.2">
      <c r="A162" s="147"/>
      <c r="B162" s="147" t="s">
        <v>248</v>
      </c>
      <c r="C162" s="146">
        <f>SUM(C8:C161)</f>
        <v>5010478.68</v>
      </c>
      <c r="D162" s="146">
        <f>SUM(D8:D161)</f>
        <v>6927172.6499999994</v>
      </c>
      <c r="E162" s="146">
        <f>SUM(E8:E161)</f>
        <v>1916693.97</v>
      </c>
    </row>
    <row r="163" spans="1:5" s="7" customFormat="1" x14ac:dyDescent="0.2">
      <c r="A163" s="243"/>
      <c r="B163" s="243"/>
      <c r="C163" s="257"/>
      <c r="D163" s="257"/>
      <c r="E163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56" t="s">
        <v>255</v>
      </c>
      <c r="B5" s="357"/>
      <c r="C5" s="274"/>
      <c r="D5" s="273" t="s">
        <v>253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252</v>
      </c>
    </row>
    <row r="8" spans="1:4" x14ac:dyDescent="0.2">
      <c r="A8" s="268"/>
      <c r="B8" s="269"/>
      <c r="C8" s="267"/>
      <c r="D8" s="266"/>
    </row>
    <row r="9" spans="1:4" x14ac:dyDescent="0.2">
      <c r="A9" s="268"/>
      <c r="B9" s="269"/>
      <c r="C9" s="267"/>
      <c r="D9" s="266"/>
    </row>
    <row r="10" spans="1:4" x14ac:dyDescent="0.2">
      <c r="A10" s="268"/>
      <c r="B10" s="269"/>
      <c r="C10" s="267"/>
      <c r="D10" s="266"/>
    </row>
    <row r="11" spans="1:4" x14ac:dyDescent="0.2">
      <c r="A11" s="268"/>
      <c r="B11" s="269"/>
      <c r="C11" s="267"/>
      <c r="D11" s="266"/>
    </row>
    <row r="12" spans="1:4" x14ac:dyDescent="0.2">
      <c r="A12" s="268"/>
      <c r="B12" s="269"/>
      <c r="C12" s="267"/>
      <c r="D12" s="266"/>
    </row>
    <row r="13" spans="1:4" x14ac:dyDescent="0.2">
      <c r="A13" s="268"/>
      <c r="B13" s="269"/>
      <c r="C13" s="267"/>
      <c r="D13" s="266"/>
    </row>
    <row r="14" spans="1:4" x14ac:dyDescent="0.2">
      <c r="A14" s="268"/>
      <c r="B14" s="269"/>
      <c r="C14" s="267"/>
      <c r="D14" s="266"/>
    </row>
    <row r="15" spans="1:4" x14ac:dyDescent="0.2">
      <c r="A15" s="268"/>
      <c r="B15" s="269"/>
      <c r="C15" s="267"/>
      <c r="D15" s="266"/>
    </row>
    <row r="16" spans="1:4" x14ac:dyDescent="0.2">
      <c r="A16" s="268"/>
      <c r="B16" s="268"/>
      <c r="C16" s="267"/>
      <c r="D16" s="266"/>
    </row>
    <row r="17" spans="1:4" x14ac:dyDescent="0.2">
      <c r="A17" s="268"/>
      <c r="B17" s="269"/>
      <c r="C17" s="267"/>
      <c r="D17" s="266"/>
    </row>
    <row r="18" spans="1:4" x14ac:dyDescent="0.2">
      <c r="A18" s="268"/>
      <c r="B18" s="269"/>
      <c r="C18" s="267"/>
      <c r="D18" s="266"/>
    </row>
    <row r="19" spans="1:4" x14ac:dyDescent="0.2">
      <c r="A19" s="268"/>
      <c r="B19" s="269"/>
      <c r="C19" s="267"/>
      <c r="D19" s="266"/>
    </row>
    <row r="20" spans="1:4" x14ac:dyDescent="0.2">
      <c r="A20" s="268"/>
      <c r="B20" s="269"/>
      <c r="C20" s="267"/>
      <c r="D20" s="266"/>
    </row>
    <row r="21" spans="1:4" x14ac:dyDescent="0.2">
      <c r="A21" s="268"/>
      <c r="B21" s="269"/>
      <c r="C21" s="267"/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9"/>
      <c r="C23" s="267"/>
      <c r="D23" s="266"/>
    </row>
    <row r="24" spans="1:4" x14ac:dyDescent="0.2">
      <c r="A24" s="268"/>
      <c r="B24" s="269"/>
      <c r="C24" s="267"/>
      <c r="D24" s="266"/>
    </row>
    <row r="25" spans="1:4" x14ac:dyDescent="0.2">
      <c r="A25" s="268"/>
      <c r="B25" s="269"/>
      <c r="C25" s="267"/>
      <c r="D25" s="266"/>
    </row>
    <row r="26" spans="1:4" x14ac:dyDescent="0.2">
      <c r="A26" s="268"/>
      <c r="B26" s="269"/>
      <c r="C26" s="267"/>
      <c r="D26" s="266"/>
    </row>
    <row r="27" spans="1:4" x14ac:dyDescent="0.2">
      <c r="A27" s="268"/>
      <c r="B27" s="269"/>
      <c r="C27" s="267"/>
      <c r="D27" s="266"/>
    </row>
    <row r="28" spans="1:4" x14ac:dyDescent="0.2">
      <c r="A28" s="268"/>
      <c r="B28" s="269"/>
      <c r="C28" s="267"/>
      <c r="D28" s="266"/>
    </row>
    <row r="29" spans="1:4" x14ac:dyDescent="0.2">
      <c r="A29" s="268"/>
      <c r="B29" s="269"/>
      <c r="C29" s="267"/>
      <c r="D29" s="266"/>
    </row>
    <row r="30" spans="1:4" x14ac:dyDescent="0.2">
      <c r="A30" s="268"/>
      <c r="B30" s="269"/>
      <c r="C30" s="267"/>
      <c r="D30" s="266"/>
    </row>
    <row r="31" spans="1:4" x14ac:dyDescent="0.2">
      <c r="A31" s="268"/>
      <c r="B31" s="268"/>
      <c r="C31" s="267"/>
      <c r="D31" s="266"/>
    </row>
    <row r="32" spans="1:4" x14ac:dyDescent="0.2">
      <c r="A32" s="265"/>
      <c r="B32" s="265" t="s">
        <v>193</v>
      </c>
      <c r="C32" s="264">
        <f>SUM(C8:C31)</f>
        <v>0</v>
      </c>
      <c r="D32" s="263">
        <v>0</v>
      </c>
    </row>
    <row r="35" spans="1:4" x14ac:dyDescent="0.2">
      <c r="A35" s="356" t="s">
        <v>254</v>
      </c>
      <c r="B35" s="357"/>
      <c r="C35" s="274"/>
      <c r="D35" s="273" t="s">
        <v>253</v>
      </c>
    </row>
    <row r="36" spans="1:4" x14ac:dyDescent="0.2">
      <c r="A36" s="272"/>
      <c r="B36" s="272"/>
      <c r="C36" s="271"/>
      <c r="D36" s="270"/>
    </row>
    <row r="37" spans="1:4" x14ac:dyDescent="0.2">
      <c r="A37" s="122" t="s">
        <v>45</v>
      </c>
      <c r="B37" s="121" t="s">
        <v>46</v>
      </c>
      <c r="C37" s="187" t="s">
        <v>49</v>
      </c>
      <c r="D37" s="210" t="s">
        <v>252</v>
      </c>
    </row>
    <row r="38" spans="1:4" x14ac:dyDescent="0.2">
      <c r="A38" s="268">
        <v>124115111</v>
      </c>
      <c r="B38" s="269" t="s">
        <v>437</v>
      </c>
      <c r="C38" s="267">
        <v>1299.2</v>
      </c>
      <c r="D38" s="266"/>
    </row>
    <row r="39" spans="1:4" x14ac:dyDescent="0.2">
      <c r="A39" s="268">
        <v>124135151</v>
      </c>
      <c r="B39" s="269" t="s">
        <v>441</v>
      </c>
      <c r="C39" s="267">
        <v>9418.01</v>
      </c>
      <c r="D39" s="266"/>
    </row>
    <row r="40" spans="1:4" x14ac:dyDescent="0.2">
      <c r="A40" s="268">
        <v>124195191</v>
      </c>
      <c r="B40" s="269" t="s">
        <v>443</v>
      </c>
      <c r="C40" s="267">
        <v>15501.6</v>
      </c>
      <c r="D40" s="266"/>
    </row>
    <row r="41" spans="1:4" x14ac:dyDescent="0.2">
      <c r="A41" s="268">
        <v>124415411</v>
      </c>
      <c r="B41" s="269" t="s">
        <v>455</v>
      </c>
      <c r="C41" s="267">
        <v>486249.8</v>
      </c>
      <c r="D41" s="266"/>
    </row>
    <row r="42" spans="1:4" x14ac:dyDescent="0.2">
      <c r="A42" s="268">
        <v>124665662</v>
      </c>
      <c r="B42" s="269" t="s">
        <v>463</v>
      </c>
      <c r="C42" s="267">
        <v>4870.5</v>
      </c>
      <c r="D42" s="266"/>
    </row>
    <row r="43" spans="1:4" x14ac:dyDescent="0.2">
      <c r="A43" s="268"/>
      <c r="B43" s="269"/>
      <c r="C43" s="267"/>
      <c r="D43" s="266"/>
    </row>
    <row r="44" spans="1:4" x14ac:dyDescent="0.2">
      <c r="A44" s="268"/>
      <c r="B44" s="269"/>
      <c r="C44" s="267"/>
      <c r="D44" s="266"/>
    </row>
    <row r="45" spans="1:4" x14ac:dyDescent="0.2">
      <c r="A45" s="268"/>
      <c r="B45" s="269"/>
      <c r="C45" s="267"/>
      <c r="D45" s="266"/>
    </row>
    <row r="46" spans="1:4" x14ac:dyDescent="0.2">
      <c r="A46" s="268"/>
      <c r="B46" s="268"/>
      <c r="C46" s="267"/>
      <c r="D46" s="266"/>
    </row>
    <row r="47" spans="1:4" x14ac:dyDescent="0.2">
      <c r="A47" s="268"/>
      <c r="B47" s="269"/>
      <c r="C47" s="267"/>
      <c r="D47" s="266"/>
    </row>
    <row r="48" spans="1:4" x14ac:dyDescent="0.2">
      <c r="A48" s="268"/>
      <c r="B48" s="269"/>
      <c r="C48" s="267"/>
      <c r="D48" s="266"/>
    </row>
    <row r="49" spans="1:4" x14ac:dyDescent="0.2">
      <c r="A49" s="268"/>
      <c r="B49" s="269"/>
      <c r="C49" s="267"/>
      <c r="D49" s="266"/>
    </row>
    <row r="50" spans="1:4" x14ac:dyDescent="0.2">
      <c r="A50" s="268"/>
      <c r="B50" s="269"/>
      <c r="C50" s="267"/>
      <c r="D50" s="266"/>
    </row>
    <row r="51" spans="1:4" x14ac:dyDescent="0.2">
      <c r="A51" s="268"/>
      <c r="B51" s="269"/>
      <c r="C51" s="267"/>
      <c r="D51" s="266"/>
    </row>
    <row r="52" spans="1:4" x14ac:dyDescent="0.2">
      <c r="A52" s="268"/>
      <c r="B52" s="269"/>
      <c r="C52" s="267"/>
      <c r="D52" s="266"/>
    </row>
    <row r="53" spans="1:4" x14ac:dyDescent="0.2">
      <c r="A53" s="268"/>
      <c r="B53" s="269"/>
      <c r="C53" s="267"/>
      <c r="D53" s="266"/>
    </row>
    <row r="54" spans="1:4" x14ac:dyDescent="0.2">
      <c r="A54" s="268"/>
      <c r="B54" s="269"/>
      <c r="C54" s="267"/>
      <c r="D54" s="266"/>
    </row>
    <row r="55" spans="1:4" x14ac:dyDescent="0.2">
      <c r="A55" s="268"/>
      <c r="B55" s="269"/>
      <c r="C55" s="267"/>
      <c r="D55" s="266"/>
    </row>
    <row r="56" spans="1:4" x14ac:dyDescent="0.2">
      <c r="A56" s="268"/>
      <c r="B56" s="269"/>
      <c r="C56" s="267"/>
      <c r="D56" s="266"/>
    </row>
    <row r="57" spans="1:4" x14ac:dyDescent="0.2">
      <c r="A57" s="268"/>
      <c r="B57" s="269"/>
      <c r="C57" s="267"/>
      <c r="D57" s="266"/>
    </row>
    <row r="58" spans="1:4" x14ac:dyDescent="0.2">
      <c r="A58" s="268"/>
      <c r="B58" s="269"/>
      <c r="C58" s="267"/>
      <c r="D58" s="266"/>
    </row>
    <row r="59" spans="1:4" x14ac:dyDescent="0.2">
      <c r="A59" s="268"/>
      <c r="B59" s="269"/>
      <c r="C59" s="267"/>
      <c r="D59" s="266"/>
    </row>
    <row r="60" spans="1:4" x14ac:dyDescent="0.2">
      <c r="A60" s="268"/>
      <c r="B60" s="269"/>
      <c r="C60" s="267"/>
      <c r="D60" s="266"/>
    </row>
    <row r="61" spans="1:4" x14ac:dyDescent="0.2">
      <c r="A61" s="268"/>
      <c r="B61" s="268"/>
      <c r="C61" s="267"/>
      <c r="D61" s="266"/>
    </row>
    <row r="62" spans="1:4" x14ac:dyDescent="0.2">
      <c r="A62" s="265"/>
      <c r="B62" s="265" t="s">
        <v>251</v>
      </c>
      <c r="C62" s="264">
        <f>SUM(C38:C61)</f>
        <v>517339.11</v>
      </c>
      <c r="D62" s="2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56" t="s">
        <v>105</v>
      </c>
      <c r="B6" s="357"/>
      <c r="C6" s="274"/>
      <c r="D6" s="290" t="s">
        <v>289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187" t="s">
        <v>48</v>
      </c>
    </row>
    <row r="9" spans="1:4" x14ac:dyDescent="0.2">
      <c r="A9" s="286">
        <v>5500</v>
      </c>
      <c r="B9" s="288" t="s">
        <v>288</v>
      </c>
      <c r="C9" s="282">
        <f>SUM(C10+C19+C22+C28+C30+C32)</f>
        <v>0</v>
      </c>
      <c r="D9" s="282">
        <f>SUM(D10+D19+D22+D28+D30+D32)</f>
        <v>0</v>
      </c>
    </row>
    <row r="10" spans="1:4" x14ac:dyDescent="0.2">
      <c r="A10" s="284">
        <v>5510</v>
      </c>
      <c r="B10" s="287" t="s">
        <v>287</v>
      </c>
      <c r="C10" s="282">
        <f>SUM(C11:C18)</f>
        <v>0</v>
      </c>
      <c r="D10" s="282">
        <f>SUM(D11:D18)</f>
        <v>0</v>
      </c>
    </row>
    <row r="11" spans="1:4" x14ac:dyDescent="0.2">
      <c r="A11" s="284">
        <v>5511</v>
      </c>
      <c r="B11" s="287" t="s">
        <v>286</v>
      </c>
      <c r="C11" s="282">
        <v>0</v>
      </c>
      <c r="D11" s="281">
        <v>0</v>
      </c>
    </row>
    <row r="12" spans="1:4" x14ac:dyDescent="0.2">
      <c r="A12" s="284">
        <v>5512</v>
      </c>
      <c r="B12" s="287" t="s">
        <v>285</v>
      </c>
      <c r="C12" s="282">
        <v>0</v>
      </c>
      <c r="D12" s="281">
        <v>0</v>
      </c>
    </row>
    <row r="13" spans="1:4" x14ac:dyDescent="0.2">
      <c r="A13" s="284">
        <v>5513</v>
      </c>
      <c r="B13" s="287" t="s">
        <v>284</v>
      </c>
      <c r="C13" s="282">
        <v>0</v>
      </c>
      <c r="D13" s="281">
        <v>0</v>
      </c>
    </row>
    <row r="14" spans="1:4" x14ac:dyDescent="0.2">
      <c r="A14" s="284">
        <v>5514</v>
      </c>
      <c r="B14" s="287" t="s">
        <v>283</v>
      </c>
      <c r="C14" s="282">
        <v>0</v>
      </c>
      <c r="D14" s="281">
        <v>0</v>
      </c>
    </row>
    <row r="15" spans="1:4" x14ac:dyDescent="0.2">
      <c r="A15" s="284">
        <v>5515</v>
      </c>
      <c r="B15" s="287" t="s">
        <v>282</v>
      </c>
      <c r="C15" s="282">
        <v>0</v>
      </c>
      <c r="D15" s="281">
        <v>0</v>
      </c>
    </row>
    <row r="16" spans="1:4" x14ac:dyDescent="0.2">
      <c r="A16" s="284">
        <v>5516</v>
      </c>
      <c r="B16" s="287" t="s">
        <v>281</v>
      </c>
      <c r="C16" s="282">
        <v>0</v>
      </c>
      <c r="D16" s="281">
        <v>0</v>
      </c>
    </row>
    <row r="17" spans="1:4" x14ac:dyDescent="0.2">
      <c r="A17" s="284">
        <v>5517</v>
      </c>
      <c r="B17" s="287" t="s">
        <v>280</v>
      </c>
      <c r="C17" s="282">
        <v>0</v>
      </c>
      <c r="D17" s="281">
        <v>0</v>
      </c>
    </row>
    <row r="18" spans="1:4" x14ac:dyDescent="0.2">
      <c r="A18" s="284">
        <v>5518</v>
      </c>
      <c r="B18" s="287" t="s">
        <v>279</v>
      </c>
      <c r="C18" s="282">
        <v>0</v>
      </c>
      <c r="D18" s="281">
        <v>0</v>
      </c>
    </row>
    <row r="19" spans="1:4" x14ac:dyDescent="0.2">
      <c r="A19" s="284">
        <v>5520</v>
      </c>
      <c r="B19" s="287" t="s">
        <v>278</v>
      </c>
      <c r="C19" s="282">
        <f>SUM(C20:C21)</f>
        <v>0</v>
      </c>
      <c r="D19" s="282">
        <f>SUM(D20:D21)</f>
        <v>0</v>
      </c>
    </row>
    <row r="20" spans="1:4" x14ac:dyDescent="0.2">
      <c r="A20" s="284">
        <v>5521</v>
      </c>
      <c r="B20" s="287" t="s">
        <v>277</v>
      </c>
      <c r="C20" s="282">
        <v>0</v>
      </c>
      <c r="D20" s="281">
        <v>0</v>
      </c>
    </row>
    <row r="21" spans="1:4" x14ac:dyDescent="0.2">
      <c r="A21" s="284">
        <v>5522</v>
      </c>
      <c r="B21" s="287" t="s">
        <v>276</v>
      </c>
      <c r="C21" s="282">
        <v>0</v>
      </c>
      <c r="D21" s="281">
        <v>0</v>
      </c>
    </row>
    <row r="22" spans="1:4" x14ac:dyDescent="0.2">
      <c r="A22" s="284">
        <v>5530</v>
      </c>
      <c r="B22" s="287" t="s">
        <v>275</v>
      </c>
      <c r="C22" s="282">
        <f>SUM(C23:C27)</f>
        <v>0</v>
      </c>
      <c r="D22" s="282">
        <f>SUM(D23:D27)</f>
        <v>0</v>
      </c>
    </row>
    <row r="23" spans="1:4" x14ac:dyDescent="0.2">
      <c r="A23" s="284">
        <v>5531</v>
      </c>
      <c r="B23" s="287" t="s">
        <v>274</v>
      </c>
      <c r="C23" s="282">
        <v>0</v>
      </c>
      <c r="D23" s="281">
        <v>0</v>
      </c>
    </row>
    <row r="24" spans="1:4" x14ac:dyDescent="0.2">
      <c r="A24" s="284">
        <v>5532</v>
      </c>
      <c r="B24" s="287" t="s">
        <v>273</v>
      </c>
      <c r="C24" s="282">
        <v>0</v>
      </c>
      <c r="D24" s="281">
        <v>0</v>
      </c>
    </row>
    <row r="25" spans="1:4" x14ac:dyDescent="0.2">
      <c r="A25" s="284">
        <v>5533</v>
      </c>
      <c r="B25" s="287" t="s">
        <v>272</v>
      </c>
      <c r="C25" s="282">
        <v>0</v>
      </c>
      <c r="D25" s="281">
        <v>0</v>
      </c>
    </row>
    <row r="26" spans="1:4" x14ac:dyDescent="0.2">
      <c r="A26" s="284">
        <v>5534</v>
      </c>
      <c r="B26" s="287" t="s">
        <v>271</v>
      </c>
      <c r="C26" s="282">
        <v>0</v>
      </c>
      <c r="D26" s="281">
        <v>0</v>
      </c>
    </row>
    <row r="27" spans="1:4" x14ac:dyDescent="0.2">
      <c r="A27" s="284">
        <v>5535</v>
      </c>
      <c r="B27" s="287" t="s">
        <v>270</v>
      </c>
      <c r="C27" s="282">
        <v>0</v>
      </c>
      <c r="D27" s="281">
        <v>0</v>
      </c>
    </row>
    <row r="28" spans="1:4" x14ac:dyDescent="0.2">
      <c r="A28" s="284">
        <v>5540</v>
      </c>
      <c r="B28" s="287" t="s">
        <v>269</v>
      </c>
      <c r="C28" s="282">
        <f>C29</f>
        <v>0</v>
      </c>
      <c r="D28" s="281">
        <f>D29</f>
        <v>0</v>
      </c>
    </row>
    <row r="29" spans="1:4" x14ac:dyDescent="0.2">
      <c r="A29" s="284">
        <v>5541</v>
      </c>
      <c r="B29" s="287" t="s">
        <v>269</v>
      </c>
      <c r="C29" s="282">
        <v>0</v>
      </c>
      <c r="D29" s="281">
        <v>0</v>
      </c>
    </row>
    <row r="30" spans="1:4" x14ac:dyDescent="0.2">
      <c r="A30" s="284">
        <v>5550</v>
      </c>
      <c r="B30" s="283" t="s">
        <v>268</v>
      </c>
      <c r="C30" s="282">
        <f>SUM(C31)</f>
        <v>0</v>
      </c>
      <c r="D30" s="282">
        <f>SUM(D31)</f>
        <v>0</v>
      </c>
    </row>
    <row r="31" spans="1:4" x14ac:dyDescent="0.2">
      <c r="A31" s="284">
        <v>5551</v>
      </c>
      <c r="B31" s="283" t="s">
        <v>268</v>
      </c>
      <c r="C31" s="282">
        <v>0</v>
      </c>
      <c r="D31" s="281">
        <v>0</v>
      </c>
    </row>
    <row r="32" spans="1:4" x14ac:dyDescent="0.2">
      <c r="A32" s="284">
        <v>5590</v>
      </c>
      <c r="B32" s="283" t="s">
        <v>267</v>
      </c>
      <c r="C32" s="282">
        <f>SUM(C33:C40)</f>
        <v>0</v>
      </c>
      <c r="D32" s="282">
        <f>SUM(D33:D40)</f>
        <v>0</v>
      </c>
    </row>
    <row r="33" spans="1:4" x14ac:dyDescent="0.2">
      <c r="A33" s="284">
        <v>5591</v>
      </c>
      <c r="B33" s="283" t="s">
        <v>266</v>
      </c>
      <c r="C33" s="282">
        <v>0</v>
      </c>
      <c r="D33" s="281">
        <v>0</v>
      </c>
    </row>
    <row r="34" spans="1:4" x14ac:dyDescent="0.2">
      <c r="A34" s="284">
        <v>5592</v>
      </c>
      <c r="B34" s="283" t="s">
        <v>265</v>
      </c>
      <c r="C34" s="282">
        <v>0</v>
      </c>
      <c r="D34" s="281">
        <v>0</v>
      </c>
    </row>
    <row r="35" spans="1:4" x14ac:dyDescent="0.2">
      <c r="A35" s="284">
        <v>5593</v>
      </c>
      <c r="B35" s="283" t="s">
        <v>264</v>
      </c>
      <c r="C35" s="282">
        <v>0</v>
      </c>
      <c r="D35" s="281">
        <v>0</v>
      </c>
    </row>
    <row r="36" spans="1:4" x14ac:dyDescent="0.2">
      <c r="A36" s="284">
        <v>5594</v>
      </c>
      <c r="B36" s="283" t="s">
        <v>263</v>
      </c>
      <c r="C36" s="282">
        <v>0</v>
      </c>
      <c r="D36" s="281">
        <v>0</v>
      </c>
    </row>
    <row r="37" spans="1:4" x14ac:dyDescent="0.2">
      <c r="A37" s="284">
        <v>5595</v>
      </c>
      <c r="B37" s="283" t="s">
        <v>262</v>
      </c>
      <c r="C37" s="282">
        <v>0</v>
      </c>
      <c r="D37" s="281">
        <v>0</v>
      </c>
    </row>
    <row r="38" spans="1:4" x14ac:dyDescent="0.2">
      <c r="A38" s="284">
        <v>5596</v>
      </c>
      <c r="B38" s="283" t="s">
        <v>261</v>
      </c>
      <c r="C38" s="282">
        <v>0</v>
      </c>
      <c r="D38" s="281">
        <v>0</v>
      </c>
    </row>
    <row r="39" spans="1:4" x14ac:dyDescent="0.2">
      <c r="A39" s="284">
        <v>5597</v>
      </c>
      <c r="B39" s="283" t="s">
        <v>260</v>
      </c>
      <c r="C39" s="282">
        <v>0</v>
      </c>
      <c r="D39" s="281">
        <v>0</v>
      </c>
    </row>
    <row r="40" spans="1:4" x14ac:dyDescent="0.2">
      <c r="A40" s="284">
        <v>5599</v>
      </c>
      <c r="B40" s="283" t="s">
        <v>259</v>
      </c>
      <c r="C40" s="282">
        <v>0</v>
      </c>
      <c r="D40" s="281">
        <v>0</v>
      </c>
    </row>
    <row r="41" spans="1:4" x14ac:dyDescent="0.2">
      <c r="A41" s="286">
        <v>5600</v>
      </c>
      <c r="B41" s="285" t="s">
        <v>258</v>
      </c>
      <c r="C41" s="282">
        <f>SUM(C42)</f>
        <v>0</v>
      </c>
      <c r="D41" s="282">
        <f>SUM(D42)</f>
        <v>0</v>
      </c>
    </row>
    <row r="42" spans="1:4" x14ac:dyDescent="0.2">
      <c r="A42" s="284">
        <v>5610</v>
      </c>
      <c r="B42" s="283" t="s">
        <v>257</v>
      </c>
      <c r="C42" s="282">
        <f>SUM(C43)</f>
        <v>0</v>
      </c>
      <c r="D42" s="282">
        <f>SUM(D43)</f>
        <v>0</v>
      </c>
    </row>
    <row r="43" spans="1:4" x14ac:dyDescent="0.2">
      <c r="A43" s="280">
        <v>5611</v>
      </c>
      <c r="B43" s="279" t="s">
        <v>256</v>
      </c>
      <c r="C43" s="278">
        <v>0</v>
      </c>
      <c r="D43" s="2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96</v>
      </c>
      <c r="B5" s="309"/>
      <c r="C5" s="308" t="s">
        <v>102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141</v>
      </c>
    </row>
    <row r="8" spans="1:3" x14ac:dyDescent="0.2">
      <c r="A8" s="302">
        <v>900001</v>
      </c>
      <c r="B8" s="304" t="s">
        <v>303</v>
      </c>
      <c r="C8" s="300">
        <v>0</v>
      </c>
    </row>
    <row r="9" spans="1:3" x14ac:dyDescent="0.2">
      <c r="A9" s="302">
        <v>900002</v>
      </c>
      <c r="B9" s="301" t="s">
        <v>302</v>
      </c>
      <c r="C9" s="300">
        <f>SUM(C10:C14)</f>
        <v>0</v>
      </c>
    </row>
    <row r="10" spans="1:3" x14ac:dyDescent="0.2">
      <c r="A10" s="303">
        <v>4320</v>
      </c>
      <c r="B10" s="297" t="s">
        <v>301</v>
      </c>
      <c r="C10" s="294"/>
    </row>
    <row r="11" spans="1:3" ht="22.5" x14ac:dyDescent="0.2">
      <c r="A11" s="303">
        <v>4330</v>
      </c>
      <c r="B11" s="297" t="s">
        <v>300</v>
      </c>
      <c r="C11" s="294"/>
    </row>
    <row r="12" spans="1:3" x14ac:dyDescent="0.2">
      <c r="A12" s="303">
        <v>4340</v>
      </c>
      <c r="B12" s="297" t="s">
        <v>299</v>
      </c>
      <c r="C12" s="294"/>
    </row>
    <row r="13" spans="1:3" x14ac:dyDescent="0.2">
      <c r="A13" s="303">
        <v>4399</v>
      </c>
      <c r="B13" s="297" t="s">
        <v>298</v>
      </c>
      <c r="C13" s="294"/>
    </row>
    <row r="14" spans="1:3" x14ac:dyDescent="0.2">
      <c r="A14" s="296">
        <v>4400</v>
      </c>
      <c r="B14" s="297" t="s">
        <v>297</v>
      </c>
      <c r="C14" s="294"/>
    </row>
    <row r="15" spans="1:3" x14ac:dyDescent="0.2">
      <c r="A15" s="302">
        <v>900003</v>
      </c>
      <c r="B15" s="301" t="s">
        <v>296</v>
      </c>
      <c r="C15" s="300">
        <f>SUM(C16:C19)</f>
        <v>0</v>
      </c>
    </row>
    <row r="16" spans="1:3" x14ac:dyDescent="0.2">
      <c r="A16" s="299">
        <v>52</v>
      </c>
      <c r="B16" s="297" t="s">
        <v>295</v>
      </c>
      <c r="C16" s="294"/>
    </row>
    <row r="17" spans="1:3" x14ac:dyDescent="0.2">
      <c r="A17" s="299">
        <v>62</v>
      </c>
      <c r="B17" s="297" t="s">
        <v>294</v>
      </c>
      <c r="C17" s="294"/>
    </row>
    <row r="18" spans="1:3" x14ac:dyDescent="0.2">
      <c r="A18" s="298" t="s">
        <v>293</v>
      </c>
      <c r="B18" s="297" t="s">
        <v>292</v>
      </c>
      <c r="C18" s="294"/>
    </row>
    <row r="19" spans="1:3" x14ac:dyDescent="0.2">
      <c r="A19" s="296">
        <v>4500</v>
      </c>
      <c r="B19" s="295" t="s">
        <v>291</v>
      </c>
      <c r="C19" s="294"/>
    </row>
    <row r="20" spans="1:3" x14ac:dyDescent="0.2">
      <c r="A20" s="293">
        <v>900004</v>
      </c>
      <c r="B20" s="292" t="s">
        <v>290</v>
      </c>
      <c r="C20" s="291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97</v>
      </c>
      <c r="B5" s="309"/>
      <c r="C5" s="321" t="s">
        <v>103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141</v>
      </c>
    </row>
    <row r="8" spans="1:3" x14ac:dyDescent="0.2">
      <c r="A8" s="319">
        <v>900001</v>
      </c>
      <c r="B8" s="318" t="s">
        <v>326</v>
      </c>
      <c r="C8" s="317">
        <v>0</v>
      </c>
    </row>
    <row r="9" spans="1:3" x14ac:dyDescent="0.2">
      <c r="A9" s="319">
        <v>900002</v>
      </c>
      <c r="B9" s="318" t="s">
        <v>325</v>
      </c>
      <c r="C9" s="317">
        <f>SUM(C10:C26)</f>
        <v>0</v>
      </c>
    </row>
    <row r="10" spans="1:3" x14ac:dyDescent="0.2">
      <c r="A10" s="303">
        <v>5100</v>
      </c>
      <c r="B10" s="316" t="s">
        <v>324</v>
      </c>
      <c r="C10" s="314"/>
    </row>
    <row r="11" spans="1:3" x14ac:dyDescent="0.2">
      <c r="A11" s="303">
        <v>5200</v>
      </c>
      <c r="B11" s="316" t="s">
        <v>323</v>
      </c>
      <c r="C11" s="314"/>
    </row>
    <row r="12" spans="1:3" x14ac:dyDescent="0.2">
      <c r="A12" s="303">
        <v>5300</v>
      </c>
      <c r="B12" s="316" t="s">
        <v>322</v>
      </c>
      <c r="C12" s="314"/>
    </row>
    <row r="13" spans="1:3" x14ac:dyDescent="0.2">
      <c r="A13" s="303">
        <v>5400</v>
      </c>
      <c r="B13" s="316" t="s">
        <v>321</v>
      </c>
      <c r="C13" s="314"/>
    </row>
    <row r="14" spans="1:3" x14ac:dyDescent="0.2">
      <c r="A14" s="303">
        <v>5500</v>
      </c>
      <c r="B14" s="316" t="s">
        <v>320</v>
      </c>
      <c r="C14" s="314"/>
    </row>
    <row r="15" spans="1:3" x14ac:dyDescent="0.2">
      <c r="A15" s="303">
        <v>5600</v>
      </c>
      <c r="B15" s="316" t="s">
        <v>319</v>
      </c>
      <c r="C15" s="314"/>
    </row>
    <row r="16" spans="1:3" x14ac:dyDescent="0.2">
      <c r="A16" s="303">
        <v>5700</v>
      </c>
      <c r="B16" s="316" t="s">
        <v>318</v>
      </c>
      <c r="C16" s="314"/>
    </row>
    <row r="17" spans="1:3" x14ac:dyDescent="0.2">
      <c r="A17" s="303" t="s">
        <v>317</v>
      </c>
      <c r="B17" s="316" t="s">
        <v>316</v>
      </c>
      <c r="C17" s="314"/>
    </row>
    <row r="18" spans="1:3" x14ac:dyDescent="0.2">
      <c r="A18" s="303">
        <v>5900</v>
      </c>
      <c r="B18" s="316" t="s">
        <v>315</v>
      </c>
      <c r="C18" s="314"/>
    </row>
    <row r="19" spans="1:3" x14ac:dyDescent="0.2">
      <c r="A19" s="299">
        <v>6200</v>
      </c>
      <c r="B19" s="316" t="s">
        <v>314</v>
      </c>
      <c r="C19" s="314"/>
    </row>
    <row r="20" spans="1:3" x14ac:dyDescent="0.2">
      <c r="A20" s="299">
        <v>7200</v>
      </c>
      <c r="B20" s="316" t="s">
        <v>313</v>
      </c>
      <c r="C20" s="314"/>
    </row>
    <row r="21" spans="1:3" x14ac:dyDescent="0.2">
      <c r="A21" s="299">
        <v>7300</v>
      </c>
      <c r="B21" s="316" t="s">
        <v>312</v>
      </c>
      <c r="C21" s="314"/>
    </row>
    <row r="22" spans="1:3" x14ac:dyDescent="0.2">
      <c r="A22" s="299">
        <v>7500</v>
      </c>
      <c r="B22" s="316" t="s">
        <v>311</v>
      </c>
      <c r="C22" s="314"/>
    </row>
    <row r="23" spans="1:3" x14ac:dyDescent="0.2">
      <c r="A23" s="299">
        <v>7900</v>
      </c>
      <c r="B23" s="316" t="s">
        <v>310</v>
      </c>
      <c r="C23" s="314"/>
    </row>
    <row r="24" spans="1:3" x14ac:dyDescent="0.2">
      <c r="A24" s="299">
        <v>9100</v>
      </c>
      <c r="B24" s="316" t="s">
        <v>309</v>
      </c>
      <c r="C24" s="314"/>
    </row>
    <row r="25" spans="1:3" x14ac:dyDescent="0.2">
      <c r="A25" s="299">
        <v>9900</v>
      </c>
      <c r="B25" s="316" t="s">
        <v>308</v>
      </c>
      <c r="C25" s="314"/>
    </row>
    <row r="26" spans="1:3" x14ac:dyDescent="0.2">
      <c r="A26" s="299">
        <v>7400</v>
      </c>
      <c r="B26" s="315" t="s">
        <v>307</v>
      </c>
      <c r="C26" s="314"/>
    </row>
    <row r="27" spans="1:3" x14ac:dyDescent="0.2">
      <c r="A27" s="319">
        <v>900003</v>
      </c>
      <c r="B27" s="318" t="s">
        <v>306</v>
      </c>
      <c r="C27" s="317">
        <f>SUM(C28:C34)</f>
        <v>0</v>
      </c>
    </row>
    <row r="28" spans="1:3" ht="22.5" x14ac:dyDescent="0.2">
      <c r="A28" s="303">
        <v>5510</v>
      </c>
      <c r="B28" s="316" t="s">
        <v>287</v>
      </c>
      <c r="C28" s="314"/>
    </row>
    <row r="29" spans="1:3" x14ac:dyDescent="0.2">
      <c r="A29" s="303">
        <v>5520</v>
      </c>
      <c r="B29" s="316" t="s">
        <v>278</v>
      </c>
      <c r="C29" s="314"/>
    </row>
    <row r="30" spans="1:3" x14ac:dyDescent="0.2">
      <c r="A30" s="303">
        <v>5530</v>
      </c>
      <c r="B30" s="316" t="s">
        <v>275</v>
      </c>
      <c r="C30" s="314"/>
    </row>
    <row r="31" spans="1:3" ht="22.5" x14ac:dyDescent="0.2">
      <c r="A31" s="303">
        <v>5540</v>
      </c>
      <c r="B31" s="316" t="s">
        <v>269</v>
      </c>
      <c r="C31" s="314"/>
    </row>
    <row r="32" spans="1:3" x14ac:dyDescent="0.2">
      <c r="A32" s="303">
        <v>5550</v>
      </c>
      <c r="B32" s="316" t="s">
        <v>268</v>
      </c>
      <c r="C32" s="314"/>
    </row>
    <row r="33" spans="1:3" x14ac:dyDescent="0.2">
      <c r="A33" s="303">
        <v>5590</v>
      </c>
      <c r="B33" s="316" t="s">
        <v>267</v>
      </c>
      <c r="C33" s="314"/>
    </row>
    <row r="34" spans="1:3" x14ac:dyDescent="0.2">
      <c r="A34" s="303">
        <v>5600</v>
      </c>
      <c r="B34" s="315" t="s">
        <v>305</v>
      </c>
      <c r="C34" s="314"/>
    </row>
    <row r="35" spans="1:3" x14ac:dyDescent="0.2">
      <c r="A35" s="313">
        <v>900004</v>
      </c>
      <c r="B35" s="312" t="s">
        <v>304</v>
      </c>
      <c r="C35" s="31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76</v>
      </c>
    </row>
    <row r="5" spans="1:8" s="36" customFormat="1" ht="35.1" customHeight="1" x14ac:dyDescent="0.2">
      <c r="A5" s="359" t="s">
        <v>77</v>
      </c>
      <c r="B5" s="359"/>
      <c r="C5" s="359"/>
      <c r="D5" s="359"/>
      <c r="E5" s="359"/>
      <c r="F5" s="359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79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391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390</v>
      </c>
      <c r="C14" s="341"/>
      <c r="D14" s="341"/>
      <c r="E14" s="336"/>
    </row>
    <row r="15" spans="1:8" s="36" customFormat="1" x14ac:dyDescent="0.2">
      <c r="A15" s="325">
        <v>7110</v>
      </c>
      <c r="B15" s="342" t="s">
        <v>389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388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387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386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385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384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383</v>
      </c>
      <c r="C21" s="341"/>
      <c r="D21" s="341"/>
      <c r="E21" s="336"/>
    </row>
    <row r="22" spans="1:5" s="36" customFormat="1" ht="22.5" x14ac:dyDescent="0.2">
      <c r="A22" s="325">
        <v>7210</v>
      </c>
      <c r="B22" s="342" t="s">
        <v>382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381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380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379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378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377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376</v>
      </c>
      <c r="C28" s="336"/>
      <c r="D28" s="336"/>
      <c r="E28" s="336"/>
    </row>
    <row r="29" spans="1:5" s="36" customFormat="1" x14ac:dyDescent="0.2">
      <c r="A29" s="325">
        <v>7310</v>
      </c>
      <c r="B29" s="340" t="s">
        <v>375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374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373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372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371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370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369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368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367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366</v>
      </c>
      <c r="C38" s="336"/>
      <c r="D38" s="336"/>
      <c r="E38" s="336"/>
    </row>
    <row r="39" spans="1:5" s="36" customFormat="1" ht="22.5" x14ac:dyDescent="0.2">
      <c r="A39" s="325">
        <v>7510</v>
      </c>
      <c r="B39" s="340" t="s">
        <v>365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364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363</v>
      </c>
      <c r="C41" s="336"/>
      <c r="D41" s="336"/>
      <c r="E41" s="336"/>
    </row>
    <row r="42" spans="1:5" s="36" customFormat="1" x14ac:dyDescent="0.2">
      <c r="A42" s="325">
        <v>7610</v>
      </c>
      <c r="B42" s="342" t="s">
        <v>362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361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360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359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358</v>
      </c>
      <c r="B47" s="338" t="s">
        <v>357</v>
      </c>
      <c r="C47" s="336"/>
      <c r="D47" s="336"/>
      <c r="E47" s="336"/>
    </row>
    <row r="48" spans="1:5" s="36" customFormat="1" x14ac:dyDescent="0.2">
      <c r="A48" s="325" t="s">
        <v>356</v>
      </c>
      <c r="B48" s="337" t="s">
        <v>355</v>
      </c>
      <c r="C48" s="336"/>
      <c r="D48" s="336"/>
      <c r="E48" s="336"/>
    </row>
    <row r="49" spans="1:8" s="36" customFormat="1" x14ac:dyDescent="0.2">
      <c r="A49" s="325" t="s">
        <v>354</v>
      </c>
      <c r="B49" s="337" t="s">
        <v>353</v>
      </c>
      <c r="C49" s="336"/>
      <c r="D49" s="336"/>
      <c r="E49" s="336"/>
    </row>
    <row r="50" spans="1:8" s="36" customFormat="1" x14ac:dyDescent="0.2">
      <c r="A50" s="325" t="s">
        <v>352</v>
      </c>
      <c r="B50" s="337" t="s">
        <v>351</v>
      </c>
      <c r="C50" s="336"/>
      <c r="D50" s="336"/>
      <c r="E50" s="336"/>
    </row>
    <row r="51" spans="1:8" s="36" customFormat="1" x14ac:dyDescent="0.2">
      <c r="A51" s="325" t="s">
        <v>350</v>
      </c>
      <c r="B51" s="337" t="s">
        <v>349</v>
      </c>
      <c r="C51" s="336"/>
      <c r="D51" s="336"/>
      <c r="E51" s="336"/>
    </row>
    <row r="52" spans="1:8" s="36" customFormat="1" x14ac:dyDescent="0.2">
      <c r="A52" s="325" t="s">
        <v>348</v>
      </c>
      <c r="B52" s="337" t="s">
        <v>347</v>
      </c>
      <c r="C52" s="336"/>
      <c r="D52" s="336"/>
      <c r="E52" s="336"/>
    </row>
    <row r="53" spans="1:8" s="36" customFormat="1" x14ac:dyDescent="0.2">
      <c r="A53" s="325" t="s">
        <v>346</v>
      </c>
      <c r="B53" s="337" t="s">
        <v>345</v>
      </c>
      <c r="C53" s="336"/>
      <c r="D53" s="336"/>
      <c r="E53" s="336"/>
    </row>
    <row r="54" spans="1:8" s="36" customFormat="1" ht="12" x14ac:dyDescent="0.2">
      <c r="A54" s="322" t="s">
        <v>344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343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342</v>
      </c>
    </row>
    <row r="59" spans="1:8" s="36" customFormat="1" x14ac:dyDescent="0.2">
      <c r="B59" s="358" t="s">
        <v>80</v>
      </c>
      <c r="C59" s="358"/>
      <c r="D59" s="358"/>
      <c r="E59" s="358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341</v>
      </c>
      <c r="C61" s="42"/>
      <c r="D61" s="40"/>
      <c r="E61" s="40"/>
      <c r="H61" s="38"/>
    </row>
    <row r="62" spans="1:8" s="36" customFormat="1" x14ac:dyDescent="0.2">
      <c r="A62" s="331">
        <v>8110</v>
      </c>
      <c r="B62" s="41" t="s">
        <v>340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339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338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337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336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335</v>
      </c>
      <c r="C67" s="42"/>
      <c r="D67" s="40"/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334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333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332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331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330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329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328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327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133</v>
      </c>
      <c r="B5" s="155"/>
      <c r="C5" s="154"/>
      <c r="D5" s="154"/>
      <c r="E5" s="154"/>
      <c r="F5" s="6"/>
      <c r="G5" s="6"/>
      <c r="H5" s="153" t="s">
        <v>130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117</v>
      </c>
      <c r="D7" s="151">
        <v>2016</v>
      </c>
      <c r="E7" s="151">
        <v>2015</v>
      </c>
      <c r="F7" s="150" t="s">
        <v>129</v>
      </c>
      <c r="G7" s="150" t="s">
        <v>128</v>
      </c>
      <c r="H7" s="149" t="s">
        <v>127</v>
      </c>
    </row>
    <row r="8" spans="1:10" x14ac:dyDescent="0.2">
      <c r="A8" s="132" t="s">
        <v>396</v>
      </c>
      <c r="B8" s="132" t="s">
        <v>397</v>
      </c>
      <c r="C8" s="148">
        <v>106.03</v>
      </c>
      <c r="D8" s="148">
        <v>131.03</v>
      </c>
      <c r="E8" s="148">
        <v>153.03</v>
      </c>
      <c r="F8" s="148">
        <v>1037.19</v>
      </c>
      <c r="G8" s="148"/>
      <c r="H8" s="148"/>
    </row>
    <row r="9" spans="1:10" x14ac:dyDescent="0.2">
      <c r="A9" s="132"/>
      <c r="B9" s="132"/>
      <c r="C9" s="148"/>
      <c r="D9" s="148"/>
      <c r="E9" s="148"/>
      <c r="F9" s="148"/>
      <c r="G9" s="148"/>
      <c r="H9" s="148"/>
    </row>
    <row r="10" spans="1:10" x14ac:dyDescent="0.2">
      <c r="A10" s="132"/>
      <c r="B10" s="132"/>
      <c r="C10" s="148"/>
      <c r="D10" s="148"/>
      <c r="E10" s="148"/>
      <c r="F10" s="148"/>
      <c r="G10" s="148"/>
      <c r="H10" s="148"/>
    </row>
    <row r="11" spans="1:10" x14ac:dyDescent="0.2">
      <c r="A11" s="132"/>
      <c r="B11" s="132"/>
      <c r="C11" s="148"/>
      <c r="D11" s="148"/>
      <c r="E11" s="148"/>
      <c r="F11" s="148"/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132</v>
      </c>
      <c r="C14" s="146">
        <f t="shared" ref="C14:H14" si="0">SUM(C8:C13)</f>
        <v>106.03</v>
      </c>
      <c r="D14" s="146">
        <f t="shared" si="0"/>
        <v>131.03</v>
      </c>
      <c r="E14" s="146">
        <f t="shared" si="0"/>
        <v>153.03</v>
      </c>
      <c r="F14" s="146">
        <f t="shared" si="0"/>
        <v>1037.19</v>
      </c>
      <c r="G14" s="146">
        <f t="shared" si="0"/>
        <v>0</v>
      </c>
      <c r="H14" s="146">
        <f t="shared" si="0"/>
        <v>0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131</v>
      </c>
      <c r="B17" s="155"/>
      <c r="C17" s="154"/>
      <c r="D17" s="154"/>
      <c r="E17" s="154"/>
      <c r="F17" s="6"/>
      <c r="G17" s="6"/>
      <c r="H17" s="153" t="s">
        <v>130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117</v>
      </c>
      <c r="D19" s="151">
        <v>2016</v>
      </c>
      <c r="E19" s="151">
        <v>2015</v>
      </c>
      <c r="F19" s="150" t="s">
        <v>129</v>
      </c>
      <c r="G19" s="150" t="s">
        <v>128</v>
      </c>
      <c r="H19" s="149" t="s">
        <v>127</v>
      </c>
    </row>
    <row r="20" spans="1:8" x14ac:dyDescent="0.2">
      <c r="A20" s="132" t="s">
        <v>398</v>
      </c>
      <c r="B20" s="132" t="s">
        <v>399</v>
      </c>
      <c r="C20" s="148">
        <v>182</v>
      </c>
      <c r="D20" s="148">
        <v>182</v>
      </c>
      <c r="E20" s="148">
        <v>182</v>
      </c>
      <c r="F20" s="148">
        <v>0</v>
      </c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126</v>
      </c>
      <c r="C24" s="146">
        <f t="shared" ref="C24:H24" si="1">SUM(C20:C23)</f>
        <v>182</v>
      </c>
      <c r="D24" s="146">
        <f t="shared" si="1"/>
        <v>182</v>
      </c>
      <c r="E24" s="146">
        <f t="shared" si="1"/>
        <v>182</v>
      </c>
      <c r="F24" s="146">
        <f t="shared" si="1"/>
        <v>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159</v>
      </c>
      <c r="B5" s="124"/>
      <c r="E5" s="162"/>
      <c r="F5" s="162"/>
      <c r="I5" s="164" t="s">
        <v>142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141</v>
      </c>
      <c r="D7" s="161" t="s">
        <v>140</v>
      </c>
      <c r="E7" s="161" t="s">
        <v>139</v>
      </c>
      <c r="F7" s="161" t="s">
        <v>138</v>
      </c>
      <c r="G7" s="160" t="s">
        <v>137</v>
      </c>
      <c r="H7" s="121" t="s">
        <v>136</v>
      </c>
      <c r="I7" s="121" t="s">
        <v>135</v>
      </c>
    </row>
    <row r="8" spans="1:10" x14ac:dyDescent="0.2">
      <c r="A8" s="131" t="s">
        <v>400</v>
      </c>
      <c r="B8" s="170" t="s">
        <v>401</v>
      </c>
      <c r="C8" s="116">
        <v>19842.71</v>
      </c>
      <c r="D8" s="168">
        <v>19842.71</v>
      </c>
      <c r="E8" s="168"/>
      <c r="F8" s="168"/>
      <c r="G8" s="167"/>
      <c r="H8" s="158"/>
      <c r="I8" s="166"/>
    </row>
    <row r="9" spans="1:10" x14ac:dyDescent="0.2">
      <c r="A9" s="131" t="s">
        <v>402</v>
      </c>
      <c r="B9" s="170" t="s">
        <v>403</v>
      </c>
      <c r="C9" s="116">
        <v>238661.75</v>
      </c>
      <c r="D9" s="168">
        <v>238661.75</v>
      </c>
      <c r="E9" s="168"/>
      <c r="F9" s="168"/>
      <c r="G9" s="167"/>
      <c r="H9" s="158"/>
      <c r="I9" s="166"/>
    </row>
    <row r="10" spans="1:10" x14ac:dyDescent="0.2">
      <c r="A10" s="131" t="s">
        <v>404</v>
      </c>
      <c r="B10" s="170" t="s">
        <v>405</v>
      </c>
      <c r="C10" s="169">
        <v>2176.7800000000002</v>
      </c>
      <c r="D10" s="168">
        <v>2176.7800000000002</v>
      </c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 x14ac:dyDescent="0.2">
      <c r="A15" s="147"/>
      <c r="B15" s="147" t="s">
        <v>158</v>
      </c>
      <c r="C15" s="146">
        <f>SUM(C8:C14)</f>
        <v>260681.24</v>
      </c>
      <c r="D15" s="146">
        <f>SUM(D8:D14)</f>
        <v>260681.24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157</v>
      </c>
      <c r="B18" s="124"/>
      <c r="E18" s="162"/>
      <c r="F18" s="162"/>
      <c r="I18" s="164" t="s">
        <v>142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141</v>
      </c>
      <c r="D20" s="161" t="s">
        <v>140</v>
      </c>
      <c r="E20" s="161" t="s">
        <v>139</v>
      </c>
      <c r="F20" s="161" t="s">
        <v>138</v>
      </c>
      <c r="G20" s="160" t="s">
        <v>137</v>
      </c>
      <c r="H20" s="121" t="s">
        <v>136</v>
      </c>
      <c r="I20" s="121" t="s">
        <v>135</v>
      </c>
    </row>
    <row r="21" spans="1:9" x14ac:dyDescent="0.2">
      <c r="A21" s="117" t="s">
        <v>406</v>
      </c>
      <c r="B21" s="117" t="s">
        <v>407</v>
      </c>
      <c r="C21" s="116">
        <v>14952</v>
      </c>
      <c r="D21" s="159">
        <v>14952</v>
      </c>
      <c r="E21" s="159"/>
      <c r="F21" s="159"/>
      <c r="G21" s="159"/>
      <c r="H21" s="158"/>
      <c r="I21" s="158"/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156</v>
      </c>
      <c r="C25" s="138">
        <f>SUM(C21:C24)</f>
        <v>14952</v>
      </c>
      <c r="D25" s="138">
        <f>SUM(D21:D24)</f>
        <v>14952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155</v>
      </c>
      <c r="B28" s="124"/>
      <c r="E28" s="162"/>
      <c r="F28" s="162"/>
      <c r="I28" s="164" t="s">
        <v>142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141</v>
      </c>
      <c r="D30" s="161" t="s">
        <v>140</v>
      </c>
      <c r="E30" s="161" t="s">
        <v>139</v>
      </c>
      <c r="F30" s="161" t="s">
        <v>138</v>
      </c>
      <c r="G30" s="160" t="s">
        <v>137</v>
      </c>
      <c r="H30" s="121" t="s">
        <v>136</v>
      </c>
      <c r="I30" s="121" t="s">
        <v>135</v>
      </c>
    </row>
    <row r="31" spans="1:9" x14ac:dyDescent="0.2">
      <c r="A31" s="117" t="s">
        <v>395</v>
      </c>
      <c r="B31" s="117" t="s">
        <v>395</v>
      </c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154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153</v>
      </c>
      <c r="B38" s="124"/>
      <c r="E38" s="162"/>
      <c r="F38" s="162"/>
      <c r="I38" s="164" t="s">
        <v>142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141</v>
      </c>
      <c r="D40" s="161" t="s">
        <v>140</v>
      </c>
      <c r="E40" s="161" t="s">
        <v>139</v>
      </c>
      <c r="F40" s="161" t="s">
        <v>138</v>
      </c>
      <c r="G40" s="160" t="s">
        <v>137</v>
      </c>
      <c r="H40" s="121" t="s">
        <v>136</v>
      </c>
      <c r="I40" s="121" t="s">
        <v>135</v>
      </c>
    </row>
    <row r="41" spans="1:9" x14ac:dyDescent="0.2">
      <c r="A41" s="117" t="s">
        <v>408</v>
      </c>
      <c r="B41" s="117" t="s">
        <v>409</v>
      </c>
      <c r="C41" s="116">
        <v>122612.9</v>
      </c>
      <c r="D41" s="159">
        <v>122612.9</v>
      </c>
      <c r="E41" s="159"/>
      <c r="F41" s="159"/>
      <c r="G41" s="159"/>
      <c r="H41" s="158"/>
      <c r="I41" s="158"/>
    </row>
    <row r="42" spans="1:9" x14ac:dyDescent="0.2">
      <c r="A42" s="117" t="s">
        <v>410</v>
      </c>
      <c r="B42" s="117" t="s">
        <v>411</v>
      </c>
      <c r="C42" s="116">
        <v>28305.17</v>
      </c>
      <c r="D42" s="159">
        <v>28305.17</v>
      </c>
      <c r="E42" s="159"/>
      <c r="F42" s="159"/>
      <c r="G42" s="159"/>
      <c r="H42" s="158"/>
      <c r="I42" s="158"/>
    </row>
    <row r="43" spans="1:9" x14ac:dyDescent="0.2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 x14ac:dyDescent="0.2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 x14ac:dyDescent="0.2">
      <c r="A45" s="50"/>
      <c r="B45" s="50" t="s">
        <v>152</v>
      </c>
      <c r="C45" s="138">
        <f>SUM(C41:C44)</f>
        <v>150918.07</v>
      </c>
      <c r="D45" s="138">
        <f>SUM(D41:D44)</f>
        <v>150918.07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 x14ac:dyDescent="0.2">
      <c r="A48" s="111" t="s">
        <v>151</v>
      </c>
      <c r="B48" s="124"/>
      <c r="C48" s="162"/>
      <c r="D48" s="162"/>
      <c r="E48" s="162"/>
      <c r="F48" s="162"/>
    </row>
    <row r="49" spans="1:9" x14ac:dyDescent="0.2">
      <c r="A49" s="163"/>
      <c r="B49" s="163"/>
      <c r="C49" s="162"/>
      <c r="D49" s="162"/>
      <c r="E49" s="162"/>
      <c r="F49" s="162"/>
    </row>
    <row r="50" spans="1:9" x14ac:dyDescent="0.2">
      <c r="A50" s="122" t="s">
        <v>45</v>
      </c>
      <c r="B50" s="121" t="s">
        <v>46</v>
      </c>
      <c r="C50" s="161" t="s">
        <v>141</v>
      </c>
      <c r="D50" s="161" t="s">
        <v>140</v>
      </c>
      <c r="E50" s="161" t="s">
        <v>139</v>
      </c>
      <c r="F50" s="161" t="s">
        <v>138</v>
      </c>
      <c r="G50" s="160" t="s">
        <v>137</v>
      </c>
      <c r="H50" s="121" t="s">
        <v>136</v>
      </c>
      <c r="I50" s="121" t="s">
        <v>135</v>
      </c>
    </row>
    <row r="51" spans="1:9" x14ac:dyDescent="0.2">
      <c r="A51" s="117" t="s">
        <v>412</v>
      </c>
      <c r="B51" s="117" t="s">
        <v>413</v>
      </c>
      <c r="C51" s="116">
        <v>7839.97</v>
      </c>
      <c r="D51" s="159">
        <v>7839.97</v>
      </c>
      <c r="E51" s="159"/>
      <c r="F51" s="159"/>
      <c r="G51" s="159"/>
      <c r="H51" s="158"/>
      <c r="I51" s="158"/>
    </row>
    <row r="52" spans="1:9" x14ac:dyDescent="0.2">
      <c r="A52" s="117" t="s">
        <v>414</v>
      </c>
      <c r="B52" s="117" t="s">
        <v>415</v>
      </c>
      <c r="C52" s="116">
        <v>6317.82</v>
      </c>
      <c r="D52" s="159">
        <v>6317.82</v>
      </c>
      <c r="E52" s="159"/>
      <c r="F52" s="159"/>
      <c r="G52" s="159"/>
      <c r="H52" s="158"/>
      <c r="I52" s="158"/>
    </row>
    <row r="53" spans="1:9" x14ac:dyDescent="0.2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 x14ac:dyDescent="0.2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 x14ac:dyDescent="0.2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 x14ac:dyDescent="0.2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 x14ac:dyDescent="0.2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 x14ac:dyDescent="0.2">
      <c r="A58" s="117"/>
      <c r="B58" s="117"/>
      <c r="C58" s="116"/>
      <c r="D58" s="159"/>
      <c r="E58" s="159"/>
      <c r="F58" s="159"/>
      <c r="G58" s="159"/>
      <c r="H58" s="158"/>
      <c r="I58" s="158"/>
    </row>
    <row r="59" spans="1:9" x14ac:dyDescent="0.2">
      <c r="A59" s="117"/>
      <c r="B59" s="117"/>
      <c r="C59" s="116"/>
      <c r="D59" s="159"/>
      <c r="E59" s="159"/>
      <c r="F59" s="159"/>
      <c r="G59" s="159"/>
      <c r="H59" s="158"/>
      <c r="I59" s="158"/>
    </row>
    <row r="60" spans="1:9" x14ac:dyDescent="0.2">
      <c r="A60" s="117"/>
      <c r="B60" s="117"/>
      <c r="C60" s="116"/>
      <c r="D60" s="159"/>
      <c r="E60" s="159"/>
      <c r="F60" s="159"/>
      <c r="G60" s="159"/>
      <c r="H60" s="158"/>
      <c r="I60" s="158"/>
    </row>
    <row r="61" spans="1:9" x14ac:dyDescent="0.2">
      <c r="A61" s="117"/>
      <c r="B61" s="117"/>
      <c r="C61" s="116"/>
      <c r="D61" s="159"/>
      <c r="E61" s="159"/>
      <c r="F61" s="159"/>
      <c r="G61" s="159"/>
      <c r="H61" s="158"/>
      <c r="I61" s="158"/>
    </row>
    <row r="62" spans="1:9" x14ac:dyDescent="0.2">
      <c r="A62" s="117"/>
      <c r="B62" s="117"/>
      <c r="C62" s="116"/>
      <c r="D62" s="159"/>
      <c r="E62" s="159"/>
      <c r="F62" s="159"/>
      <c r="G62" s="159"/>
      <c r="H62" s="158"/>
      <c r="I62" s="158"/>
    </row>
    <row r="63" spans="1:9" x14ac:dyDescent="0.2">
      <c r="A63" s="117"/>
      <c r="B63" s="117"/>
      <c r="C63" s="116"/>
      <c r="D63" s="159"/>
      <c r="E63" s="159"/>
      <c r="F63" s="159"/>
      <c r="G63" s="159"/>
      <c r="H63" s="158"/>
      <c r="I63" s="158"/>
    </row>
    <row r="64" spans="1:9" x14ac:dyDescent="0.2">
      <c r="A64" s="117"/>
      <c r="B64" s="117"/>
      <c r="C64" s="116"/>
      <c r="D64" s="159"/>
      <c r="E64" s="159"/>
      <c r="F64" s="159"/>
      <c r="G64" s="159"/>
      <c r="H64" s="158"/>
      <c r="I64" s="158"/>
    </row>
    <row r="65" spans="1:9" x14ac:dyDescent="0.2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9" x14ac:dyDescent="0.2">
      <c r="A66" s="117"/>
      <c r="B66" s="117"/>
      <c r="C66" s="116"/>
      <c r="D66" s="159"/>
      <c r="E66" s="159"/>
      <c r="F66" s="159"/>
      <c r="G66" s="159"/>
      <c r="H66" s="158"/>
      <c r="I66" s="158"/>
    </row>
    <row r="67" spans="1:9" x14ac:dyDescent="0.2">
      <c r="A67" s="117"/>
      <c r="B67" s="117"/>
      <c r="C67" s="116"/>
      <c r="D67" s="159"/>
      <c r="E67" s="159"/>
      <c r="F67" s="159"/>
      <c r="G67" s="159"/>
      <c r="H67" s="158"/>
      <c r="I67" s="158"/>
    </row>
    <row r="68" spans="1:9" x14ac:dyDescent="0.2">
      <c r="A68" s="117"/>
      <c r="B68" s="117"/>
      <c r="C68" s="116"/>
      <c r="D68" s="159"/>
      <c r="E68" s="159"/>
      <c r="F68" s="159"/>
      <c r="G68" s="159"/>
      <c r="H68" s="158"/>
      <c r="I68" s="158"/>
    </row>
    <row r="69" spans="1:9" x14ac:dyDescent="0.2">
      <c r="A69" s="117"/>
      <c r="B69" s="117"/>
      <c r="C69" s="116"/>
      <c r="D69" s="159"/>
      <c r="E69" s="159"/>
      <c r="F69" s="159"/>
      <c r="G69" s="159"/>
      <c r="H69" s="158"/>
      <c r="I69" s="158"/>
    </row>
    <row r="70" spans="1:9" x14ac:dyDescent="0.2">
      <c r="A70" s="117"/>
      <c r="B70" s="117"/>
      <c r="C70" s="116"/>
      <c r="D70" s="159"/>
      <c r="E70" s="159"/>
      <c r="F70" s="159"/>
      <c r="G70" s="159"/>
      <c r="H70" s="158"/>
      <c r="I70" s="158"/>
    </row>
    <row r="71" spans="1:9" x14ac:dyDescent="0.2">
      <c r="A71" s="117"/>
      <c r="B71" s="117"/>
      <c r="C71" s="116"/>
      <c r="D71" s="159"/>
      <c r="E71" s="159"/>
      <c r="F71" s="159"/>
      <c r="G71" s="159"/>
      <c r="H71" s="158"/>
      <c r="I71" s="158"/>
    </row>
    <row r="72" spans="1:9" x14ac:dyDescent="0.2">
      <c r="A72" s="117"/>
      <c r="B72" s="117"/>
      <c r="C72" s="116"/>
      <c r="D72" s="159"/>
      <c r="E72" s="159"/>
      <c r="F72" s="159"/>
      <c r="G72" s="159"/>
      <c r="H72" s="158"/>
      <c r="I72" s="158"/>
    </row>
    <row r="73" spans="1:9" x14ac:dyDescent="0.2">
      <c r="A73" s="117"/>
      <c r="B73" s="117"/>
      <c r="C73" s="116"/>
      <c r="D73" s="159"/>
      <c r="E73" s="159"/>
      <c r="F73" s="159"/>
      <c r="G73" s="159"/>
      <c r="H73" s="158"/>
      <c r="I73" s="158"/>
    </row>
    <row r="74" spans="1:9" x14ac:dyDescent="0.2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 x14ac:dyDescent="0.2">
      <c r="A75" s="50"/>
      <c r="B75" s="50" t="s">
        <v>150</v>
      </c>
      <c r="C75" s="138">
        <f>SUM(C51:C74)</f>
        <v>14157.79</v>
      </c>
      <c r="D75" s="138">
        <f>SUM(D51:D74)</f>
        <v>14157.79</v>
      </c>
      <c r="E75" s="138">
        <f>SUM(E51:E74)</f>
        <v>0</v>
      </c>
      <c r="F75" s="138">
        <f>SUM(F51:F74)</f>
        <v>0</v>
      </c>
      <c r="G75" s="138">
        <f>SUM(G51:G74)</f>
        <v>0</v>
      </c>
      <c r="H75" s="138"/>
      <c r="I75" s="138"/>
    </row>
    <row r="78" spans="1:9" x14ac:dyDescent="0.2">
      <c r="A78" s="111" t="s">
        <v>149</v>
      </c>
      <c r="B78" s="124"/>
      <c r="C78" s="165"/>
      <c r="E78" s="162"/>
      <c r="F78" s="162"/>
      <c r="I78" s="164" t="s">
        <v>142</v>
      </c>
    </row>
    <row r="79" spans="1:9" x14ac:dyDescent="0.2">
      <c r="A79" s="163"/>
      <c r="B79" s="163"/>
      <c r="C79" s="162"/>
      <c r="D79" s="162"/>
      <c r="E79" s="162"/>
      <c r="F79" s="162"/>
    </row>
    <row r="80" spans="1:9" x14ac:dyDescent="0.2">
      <c r="A80" s="122" t="s">
        <v>45</v>
      </c>
      <c r="B80" s="121" t="s">
        <v>46</v>
      </c>
      <c r="C80" s="161" t="s">
        <v>141</v>
      </c>
      <c r="D80" s="161" t="s">
        <v>140</v>
      </c>
      <c r="E80" s="161" t="s">
        <v>139</v>
      </c>
      <c r="F80" s="161" t="s">
        <v>138</v>
      </c>
      <c r="G80" s="160" t="s">
        <v>137</v>
      </c>
      <c r="H80" s="121" t="s">
        <v>136</v>
      </c>
      <c r="I80" s="121" t="s">
        <v>135</v>
      </c>
    </row>
    <row r="81" spans="1:11" x14ac:dyDescent="0.2">
      <c r="A81" s="117" t="s">
        <v>395</v>
      </c>
      <c r="B81" s="117" t="s">
        <v>395</v>
      </c>
      <c r="C81" s="116"/>
      <c r="D81" s="159"/>
      <c r="E81" s="159"/>
      <c r="F81" s="159"/>
      <c r="G81" s="159"/>
      <c r="H81" s="158"/>
      <c r="I81" s="158"/>
    </row>
    <row r="82" spans="1:11" x14ac:dyDescent="0.2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11" x14ac:dyDescent="0.2">
      <c r="A83" s="117"/>
      <c r="B83" s="117"/>
      <c r="C83" s="116"/>
      <c r="D83" s="159"/>
      <c r="E83" s="159"/>
      <c r="F83" s="159"/>
      <c r="G83" s="159"/>
      <c r="H83" s="158"/>
      <c r="I83" s="158"/>
      <c r="K83" s="6"/>
    </row>
    <row r="84" spans="1:11" x14ac:dyDescent="0.2">
      <c r="A84" s="117"/>
      <c r="B84" s="117"/>
      <c r="C84" s="116"/>
      <c r="D84" s="159"/>
      <c r="E84" s="159"/>
      <c r="F84" s="159"/>
      <c r="G84" s="159"/>
      <c r="H84" s="158"/>
      <c r="I84" s="158"/>
      <c r="K84" s="6"/>
    </row>
    <row r="85" spans="1:11" x14ac:dyDescent="0.2">
      <c r="A85" s="50"/>
      <c r="B85" s="50" t="s">
        <v>148</v>
      </c>
      <c r="C85" s="138">
        <f>SUM(C81:C84)</f>
        <v>0</v>
      </c>
      <c r="D85" s="138">
        <f>SUM(D81:D84)</f>
        <v>0</v>
      </c>
      <c r="E85" s="138">
        <f>SUM(E81:E84)</f>
        <v>0</v>
      </c>
      <c r="F85" s="138">
        <f>SUM(F81:F84)</f>
        <v>0</v>
      </c>
      <c r="G85" s="138">
        <f>SUM(G81:G84)</f>
        <v>0</v>
      </c>
      <c r="H85" s="138"/>
      <c r="I85" s="138"/>
      <c r="K85" s="6"/>
    </row>
    <row r="88" spans="1:11" x14ac:dyDescent="0.2">
      <c r="A88" s="111" t="s">
        <v>147</v>
      </c>
      <c r="B88" s="124"/>
      <c r="E88" s="162"/>
      <c r="F88" s="162"/>
      <c r="I88" s="164" t="s">
        <v>142</v>
      </c>
    </row>
    <row r="89" spans="1:11" x14ac:dyDescent="0.2">
      <c r="A89" s="163"/>
      <c r="B89" s="163"/>
      <c r="C89" s="162"/>
      <c r="D89" s="162"/>
      <c r="E89" s="162"/>
      <c r="F89" s="162"/>
    </row>
    <row r="90" spans="1:11" x14ac:dyDescent="0.2">
      <c r="A90" s="122" t="s">
        <v>45</v>
      </c>
      <c r="B90" s="121" t="s">
        <v>46</v>
      </c>
      <c r="C90" s="161" t="s">
        <v>141</v>
      </c>
      <c r="D90" s="161" t="s">
        <v>140</v>
      </c>
      <c r="E90" s="161" t="s">
        <v>139</v>
      </c>
      <c r="F90" s="161" t="s">
        <v>138</v>
      </c>
      <c r="G90" s="160" t="s">
        <v>137</v>
      </c>
      <c r="H90" s="121" t="s">
        <v>136</v>
      </c>
      <c r="I90" s="121" t="s">
        <v>135</v>
      </c>
    </row>
    <row r="91" spans="1:11" x14ac:dyDescent="0.2">
      <c r="A91" s="117" t="s">
        <v>395</v>
      </c>
      <c r="B91" s="117" t="s">
        <v>395</v>
      </c>
      <c r="C91" s="116"/>
      <c r="D91" s="159"/>
      <c r="E91" s="159"/>
      <c r="F91" s="159"/>
      <c r="G91" s="159"/>
      <c r="H91" s="158"/>
      <c r="I91" s="158"/>
    </row>
    <row r="92" spans="1:11" x14ac:dyDescent="0.2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11" x14ac:dyDescent="0.2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11" x14ac:dyDescent="0.2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11" x14ac:dyDescent="0.2">
      <c r="A95" s="50"/>
      <c r="B95" s="50" t="s">
        <v>146</v>
      </c>
      <c r="C95" s="138">
        <f>SUM(C91:C94)</f>
        <v>0</v>
      </c>
      <c r="D95" s="138">
        <f>SUM(D91:D94)</f>
        <v>0</v>
      </c>
      <c r="E95" s="138">
        <f>SUM(E91:E94)</f>
        <v>0</v>
      </c>
      <c r="F95" s="138">
        <f>SUM(F91:F94)</f>
        <v>0</v>
      </c>
      <c r="G95" s="138">
        <f>SUM(G91:G94)</f>
        <v>0</v>
      </c>
      <c r="H95" s="138"/>
      <c r="I95" s="138"/>
    </row>
    <row r="98" spans="1:11" x14ac:dyDescent="0.2">
      <c r="A98" s="111" t="s">
        <v>145</v>
      </c>
      <c r="B98" s="124"/>
      <c r="E98" s="162"/>
      <c r="F98" s="162"/>
      <c r="I98" s="164" t="s">
        <v>142</v>
      </c>
    </row>
    <row r="99" spans="1:11" x14ac:dyDescent="0.2">
      <c r="A99" s="163"/>
      <c r="B99" s="163"/>
      <c r="C99" s="162"/>
      <c r="D99" s="162"/>
      <c r="E99" s="162"/>
      <c r="F99" s="162"/>
    </row>
    <row r="100" spans="1:11" x14ac:dyDescent="0.2">
      <c r="A100" s="122" t="s">
        <v>45</v>
      </c>
      <c r="B100" s="121" t="s">
        <v>46</v>
      </c>
      <c r="C100" s="161" t="s">
        <v>141</v>
      </c>
      <c r="D100" s="161" t="s">
        <v>140</v>
      </c>
      <c r="E100" s="161" t="s">
        <v>139</v>
      </c>
      <c r="F100" s="161" t="s">
        <v>138</v>
      </c>
      <c r="G100" s="160" t="s">
        <v>137</v>
      </c>
      <c r="H100" s="121" t="s">
        <v>136</v>
      </c>
      <c r="I100" s="121" t="s">
        <v>135</v>
      </c>
    </row>
    <row r="101" spans="1:11" x14ac:dyDescent="0.2">
      <c r="A101" s="117" t="s">
        <v>395</v>
      </c>
      <c r="B101" s="117" t="s">
        <v>395</v>
      </c>
      <c r="C101" s="116"/>
      <c r="D101" s="159"/>
      <c r="E101" s="159"/>
      <c r="F101" s="159"/>
      <c r="G101" s="159"/>
      <c r="H101" s="158"/>
      <c r="I101" s="158"/>
      <c r="K101" s="6"/>
    </row>
    <row r="102" spans="1:11" x14ac:dyDescent="0.2">
      <c r="A102" s="117"/>
      <c r="B102" s="117"/>
      <c r="C102" s="116"/>
      <c r="D102" s="159"/>
      <c r="E102" s="159"/>
      <c r="F102" s="159"/>
      <c r="G102" s="159"/>
      <c r="H102" s="158"/>
      <c r="I102" s="158"/>
      <c r="K102" s="6"/>
    </row>
    <row r="103" spans="1:11" x14ac:dyDescent="0.2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11" x14ac:dyDescent="0.2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11" x14ac:dyDescent="0.2">
      <c r="A105" s="50"/>
      <c r="B105" s="50" t="s">
        <v>144</v>
      </c>
      <c r="C105" s="138">
        <f>SUM(C101:C104)</f>
        <v>0</v>
      </c>
      <c r="D105" s="138">
        <f>SUM(D101:D104)</f>
        <v>0</v>
      </c>
      <c r="E105" s="138">
        <f>SUM(E101:E104)</f>
        <v>0</v>
      </c>
      <c r="F105" s="138">
        <f>SUM(F101:F104)</f>
        <v>0</v>
      </c>
      <c r="G105" s="138">
        <f>SUM(G101:G104)</f>
        <v>0</v>
      </c>
      <c r="H105" s="138"/>
      <c r="I105" s="138"/>
    </row>
    <row r="108" spans="1:11" x14ac:dyDescent="0.2">
      <c r="A108" s="111" t="s">
        <v>143</v>
      </c>
      <c r="B108" s="124"/>
      <c r="E108" s="162"/>
      <c r="F108" s="162"/>
      <c r="I108" s="164" t="s">
        <v>142</v>
      </c>
    </row>
    <row r="109" spans="1:11" x14ac:dyDescent="0.2">
      <c r="A109" s="163"/>
      <c r="B109" s="163"/>
      <c r="C109" s="162"/>
      <c r="D109" s="162"/>
      <c r="E109" s="162"/>
      <c r="F109" s="162"/>
    </row>
    <row r="110" spans="1:11" x14ac:dyDescent="0.2">
      <c r="A110" s="122" t="s">
        <v>45</v>
      </c>
      <c r="B110" s="121" t="s">
        <v>46</v>
      </c>
      <c r="C110" s="161" t="s">
        <v>141</v>
      </c>
      <c r="D110" s="161" t="s">
        <v>140</v>
      </c>
      <c r="E110" s="161" t="s">
        <v>139</v>
      </c>
      <c r="F110" s="161" t="s">
        <v>138</v>
      </c>
      <c r="G110" s="160" t="s">
        <v>137</v>
      </c>
      <c r="H110" s="121" t="s">
        <v>136</v>
      </c>
      <c r="I110" s="121" t="s">
        <v>135</v>
      </c>
    </row>
    <row r="111" spans="1:11" x14ac:dyDescent="0.2">
      <c r="A111" s="117" t="s">
        <v>395</v>
      </c>
      <c r="B111" s="117" t="s">
        <v>395</v>
      </c>
      <c r="C111" s="116"/>
      <c r="D111" s="159"/>
      <c r="E111" s="159"/>
      <c r="F111" s="159"/>
      <c r="G111" s="159"/>
      <c r="H111" s="158"/>
      <c r="I111" s="158"/>
    </row>
    <row r="112" spans="1:11" x14ac:dyDescent="0.2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9" x14ac:dyDescent="0.2">
      <c r="A113" s="117"/>
      <c r="B113" s="117"/>
      <c r="C113" s="116"/>
      <c r="D113" s="159"/>
      <c r="E113" s="159"/>
      <c r="F113" s="159"/>
      <c r="G113" s="159"/>
      <c r="H113" s="158"/>
      <c r="I113" s="158"/>
    </row>
    <row r="114" spans="1:9" x14ac:dyDescent="0.2">
      <c r="A114" s="117"/>
      <c r="B114" s="117"/>
      <c r="C114" s="116"/>
      <c r="D114" s="159"/>
      <c r="E114" s="159"/>
      <c r="F114" s="159"/>
      <c r="G114" s="159"/>
      <c r="H114" s="158"/>
      <c r="I114" s="158"/>
    </row>
    <row r="115" spans="1:9" x14ac:dyDescent="0.2">
      <c r="A115" s="50"/>
      <c r="B115" s="50" t="s">
        <v>134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0"/>
      <c r="B197" s="71"/>
    </row>
    <row r="198" spans="1:8" x14ac:dyDescent="0.2">
      <c r="A198" s="70"/>
      <c r="B198" s="71"/>
    </row>
    <row r="199" spans="1:8" x14ac:dyDescent="0.2">
      <c r="A199" s="70"/>
      <c r="B199" s="71"/>
    </row>
    <row r="200" spans="1:8" x14ac:dyDescent="0.2">
      <c r="A200" s="70"/>
      <c r="B200" s="71"/>
    </row>
    <row r="201" spans="1:8" x14ac:dyDescent="0.2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162</v>
      </c>
      <c r="B5" s="19"/>
      <c r="C5" s="19"/>
      <c r="D5" s="19"/>
      <c r="E5" s="19"/>
      <c r="F5" s="16"/>
      <c r="G5" s="16"/>
      <c r="H5" s="84" t="s">
        <v>161</v>
      </c>
    </row>
    <row r="6" spans="1:17" x14ac:dyDescent="0.2"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3" t="s">
        <v>52</v>
      </c>
    </row>
    <row r="8" spans="1:17" ht="52.5" customHeight="1" x14ac:dyDescent="0.2">
      <c r="A8" s="351" t="s">
        <v>160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21" zoomScaleNormal="100" zoomScaleSheetLayoutView="100" workbookViewId="0">
      <selection activeCell="A28" sqref="A28:J2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52" customFormat="1" ht="11.25" customHeight="1" x14ac:dyDescent="0.2">
      <c r="A5" s="155" t="s">
        <v>168</v>
      </c>
      <c r="B5" s="72"/>
      <c r="C5" s="177"/>
      <c r="D5" s="176" t="s">
        <v>165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117</v>
      </c>
      <c r="D7" s="172" t="s">
        <v>164</v>
      </c>
    </row>
    <row r="8" spans="1:4" x14ac:dyDescent="0.2">
      <c r="A8" s="117" t="s">
        <v>416</v>
      </c>
      <c r="B8" s="158" t="s">
        <v>417</v>
      </c>
      <c r="C8" s="159">
        <v>150442.28</v>
      </c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167</v>
      </c>
      <c r="C16" s="113">
        <f>SUM(C8:C15)</f>
        <v>150442.28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166</v>
      </c>
      <c r="B19" s="48"/>
      <c r="C19" s="177"/>
      <c r="D19" s="176" t="s">
        <v>165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117</v>
      </c>
      <c r="D21" s="172" t="s">
        <v>164</v>
      </c>
    </row>
    <row r="22" spans="1:4" x14ac:dyDescent="0.2">
      <c r="A22" s="131" t="s">
        <v>418</v>
      </c>
      <c r="B22" s="170" t="s">
        <v>419</v>
      </c>
      <c r="C22" s="159">
        <v>97946.83</v>
      </c>
      <c r="D22" s="158"/>
    </row>
    <row r="23" spans="1:4" x14ac:dyDescent="0.2">
      <c r="A23" s="131" t="s">
        <v>420</v>
      </c>
      <c r="B23" s="170" t="s">
        <v>421</v>
      </c>
      <c r="C23" s="159">
        <v>23507.39</v>
      </c>
      <c r="D23" s="158"/>
    </row>
    <row r="24" spans="1:4" x14ac:dyDescent="0.2">
      <c r="A24" s="131" t="s">
        <v>422</v>
      </c>
      <c r="B24" s="170" t="s">
        <v>423</v>
      </c>
      <c r="C24" s="159">
        <v>117841.18</v>
      </c>
      <c r="D24" s="158"/>
    </row>
    <row r="25" spans="1:4" x14ac:dyDescent="0.2">
      <c r="A25" s="131" t="s">
        <v>424</v>
      </c>
      <c r="B25" s="170" t="s">
        <v>425</v>
      </c>
      <c r="C25" s="159">
        <v>-407.83</v>
      </c>
      <c r="D25" s="158"/>
    </row>
    <row r="26" spans="1:4" x14ac:dyDescent="0.2">
      <c r="A26" s="131" t="s">
        <v>426</v>
      </c>
      <c r="B26" s="170" t="s">
        <v>427</v>
      </c>
      <c r="C26" s="159">
        <v>42575.31</v>
      </c>
      <c r="D26" s="158"/>
    </row>
    <row r="27" spans="1:4" x14ac:dyDescent="0.2">
      <c r="A27" s="131" t="s">
        <v>428</v>
      </c>
      <c r="B27" s="170" t="s">
        <v>429</v>
      </c>
      <c r="C27" s="159">
        <v>19393</v>
      </c>
      <c r="D27" s="158"/>
    </row>
    <row r="28" spans="1:4" x14ac:dyDescent="0.2">
      <c r="A28" s="131" t="s">
        <v>430</v>
      </c>
      <c r="B28" s="170" t="s">
        <v>431</v>
      </c>
      <c r="C28" s="159">
        <v>23000</v>
      </c>
      <c r="D28" s="158"/>
    </row>
    <row r="29" spans="1:4" x14ac:dyDescent="0.2">
      <c r="A29" s="131"/>
      <c r="B29" s="170"/>
      <c r="C29" s="159"/>
      <c r="D29" s="158"/>
    </row>
    <row r="30" spans="1:4" x14ac:dyDescent="0.2">
      <c r="A30" s="147"/>
      <c r="B30" s="147" t="s">
        <v>163</v>
      </c>
      <c r="C30" s="127">
        <f>SUM(C22:C29)</f>
        <v>323855.88</v>
      </c>
      <c r="D30" s="171"/>
    </row>
    <row r="32" spans="1:4" x14ac:dyDescent="0.2">
      <c r="B32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100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174</v>
      </c>
      <c r="B5" s="111"/>
      <c r="G5" s="84" t="s">
        <v>173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117</v>
      </c>
      <c r="D7" s="120" t="s">
        <v>116</v>
      </c>
      <c r="E7" s="120" t="s">
        <v>172</v>
      </c>
      <c r="F7" s="121" t="s">
        <v>171</v>
      </c>
      <c r="G7" s="121" t="s">
        <v>170</v>
      </c>
    </row>
    <row r="8" spans="1:7" x14ac:dyDescent="0.2">
      <c r="A8" s="179" t="s">
        <v>395</v>
      </c>
      <c r="B8" s="179" t="s">
        <v>395</v>
      </c>
      <c r="C8" s="116"/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169</v>
      </c>
      <c r="C16" s="138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100</v>
      </c>
      <c r="B2" s="3"/>
      <c r="C2" s="143"/>
      <c r="D2" s="3"/>
      <c r="E2" s="3"/>
    </row>
    <row r="5" spans="1:5" ht="11.25" customHeight="1" x14ac:dyDescent="0.2">
      <c r="A5" s="111" t="s">
        <v>178</v>
      </c>
      <c r="B5" s="111"/>
      <c r="E5" s="84" t="s">
        <v>177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117</v>
      </c>
      <c r="D7" s="120" t="s">
        <v>116</v>
      </c>
      <c r="E7" s="121" t="s">
        <v>176</v>
      </c>
    </row>
    <row r="8" spans="1:5" ht="11.25" customHeight="1" x14ac:dyDescent="0.2">
      <c r="A8" s="181" t="s">
        <v>395</v>
      </c>
      <c r="B8" s="181" t="s">
        <v>395</v>
      </c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175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70" zoomScaleNormal="100" zoomScaleSheetLayoutView="100" workbookViewId="0">
      <selection activeCell="A76" sqref="A76:J7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100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194</v>
      </c>
      <c r="B5" s="111"/>
      <c r="C5" s="188"/>
      <c r="D5" s="188"/>
      <c r="E5" s="188"/>
      <c r="F5" s="164" t="s">
        <v>183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182</v>
      </c>
    </row>
    <row r="8" spans="1:6" x14ac:dyDescent="0.2">
      <c r="A8" s="117" t="s">
        <v>432</v>
      </c>
      <c r="B8" s="117" t="s">
        <v>433</v>
      </c>
      <c r="C8" s="116">
        <v>13634437.189999999</v>
      </c>
      <c r="D8" s="116">
        <v>13634437.189999999</v>
      </c>
      <c r="E8" s="116">
        <v>0</v>
      </c>
      <c r="F8" s="116"/>
    </row>
    <row r="9" spans="1:6" x14ac:dyDescent="0.2">
      <c r="A9" s="117" t="s">
        <v>434</v>
      </c>
      <c r="B9" s="117" t="s">
        <v>435</v>
      </c>
      <c r="C9" s="116">
        <v>1107351.78</v>
      </c>
      <c r="D9" s="116">
        <v>1107351.78</v>
      </c>
      <c r="E9" s="116">
        <v>0</v>
      </c>
      <c r="F9" s="116"/>
    </row>
    <row r="10" spans="1:6" x14ac:dyDescent="0.2">
      <c r="A10" s="117"/>
      <c r="B10" s="117"/>
      <c r="C10" s="116"/>
      <c r="D10" s="116"/>
      <c r="E10" s="116"/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193</v>
      </c>
      <c r="C16" s="138">
        <f>SUM(C8:C15)</f>
        <v>14741788.969999999</v>
      </c>
      <c r="D16" s="138">
        <f>SUM(D8:D15)</f>
        <v>14741788.969999999</v>
      </c>
      <c r="E16" s="138">
        <f>SUM(E8:E15)</f>
        <v>0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192</v>
      </c>
      <c r="B19" s="48"/>
      <c r="C19" s="188"/>
      <c r="D19" s="188"/>
      <c r="E19" s="188"/>
      <c r="F19" s="164" t="s">
        <v>183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122" t="s">
        <v>45</v>
      </c>
      <c r="B21" s="121" t="s">
        <v>46</v>
      </c>
      <c r="C21" s="187" t="s">
        <v>47</v>
      </c>
      <c r="D21" s="187" t="s">
        <v>48</v>
      </c>
      <c r="E21" s="187" t="s">
        <v>49</v>
      </c>
      <c r="F21" s="186" t="s">
        <v>182</v>
      </c>
    </row>
    <row r="22" spans="1:6" x14ac:dyDescent="0.2">
      <c r="A22" s="117" t="s">
        <v>436</v>
      </c>
      <c r="B22" s="158" t="s">
        <v>437</v>
      </c>
      <c r="C22" s="159">
        <v>1020154.41</v>
      </c>
      <c r="D22" s="159">
        <v>1021453.61</v>
      </c>
      <c r="E22" s="159">
        <v>1299.2</v>
      </c>
      <c r="F22" s="158"/>
    </row>
    <row r="23" spans="1:6" x14ac:dyDescent="0.2">
      <c r="A23" s="117" t="s">
        <v>438</v>
      </c>
      <c r="B23" s="158" t="s">
        <v>439</v>
      </c>
      <c r="C23" s="159">
        <v>66541.95</v>
      </c>
      <c r="D23" s="159">
        <v>66541.95</v>
      </c>
      <c r="E23" s="159">
        <v>0</v>
      </c>
      <c r="F23" s="158"/>
    </row>
    <row r="24" spans="1:6" x14ac:dyDescent="0.2">
      <c r="A24" s="117" t="s">
        <v>440</v>
      </c>
      <c r="B24" s="158" t="s">
        <v>441</v>
      </c>
      <c r="C24" s="159">
        <v>1155407.5</v>
      </c>
      <c r="D24" s="159">
        <v>1164825.51</v>
      </c>
      <c r="E24" s="159">
        <v>9418.01</v>
      </c>
      <c r="F24" s="158"/>
    </row>
    <row r="25" spans="1:6" x14ac:dyDescent="0.2">
      <c r="A25" s="117" t="s">
        <v>442</v>
      </c>
      <c r="B25" s="158" t="s">
        <v>443</v>
      </c>
      <c r="C25" s="159">
        <v>493085.72</v>
      </c>
      <c r="D25" s="159">
        <v>508587.32</v>
      </c>
      <c r="E25" s="159">
        <v>15501.6</v>
      </c>
      <c r="F25" s="158"/>
    </row>
    <row r="26" spans="1:6" x14ac:dyDescent="0.2">
      <c r="A26" s="117" t="s">
        <v>444</v>
      </c>
      <c r="B26" s="158" t="s">
        <v>445</v>
      </c>
      <c r="C26" s="159">
        <v>12599.37</v>
      </c>
      <c r="D26" s="159">
        <v>12599.37</v>
      </c>
      <c r="E26" s="159">
        <v>0</v>
      </c>
      <c r="F26" s="158"/>
    </row>
    <row r="27" spans="1:6" x14ac:dyDescent="0.2">
      <c r="A27" s="117" t="s">
        <v>446</v>
      </c>
      <c r="B27" s="158" t="s">
        <v>447</v>
      </c>
      <c r="C27" s="159">
        <v>4200</v>
      </c>
      <c r="D27" s="159">
        <v>4200</v>
      </c>
      <c r="E27" s="159">
        <v>0</v>
      </c>
      <c r="F27" s="158"/>
    </row>
    <row r="28" spans="1:6" x14ac:dyDescent="0.2">
      <c r="A28" s="117" t="s">
        <v>448</v>
      </c>
      <c r="B28" s="158" t="s">
        <v>449</v>
      </c>
      <c r="C28" s="159">
        <v>2500</v>
      </c>
      <c r="D28" s="159">
        <v>2500</v>
      </c>
      <c r="E28" s="159">
        <v>0</v>
      </c>
      <c r="F28" s="158"/>
    </row>
    <row r="29" spans="1:6" x14ac:dyDescent="0.2">
      <c r="A29" s="117" t="s">
        <v>450</v>
      </c>
      <c r="B29" s="158" t="s">
        <v>451</v>
      </c>
      <c r="C29" s="159">
        <v>468727.8</v>
      </c>
      <c r="D29" s="159">
        <v>468727.8</v>
      </c>
      <c r="E29" s="159">
        <v>0</v>
      </c>
      <c r="F29" s="158"/>
    </row>
    <row r="30" spans="1:6" x14ac:dyDescent="0.2">
      <c r="A30" s="117" t="s">
        <v>452</v>
      </c>
      <c r="B30" s="158" t="s">
        <v>453</v>
      </c>
      <c r="C30" s="159">
        <v>270366.5</v>
      </c>
      <c r="D30" s="159">
        <v>270366.5</v>
      </c>
      <c r="E30" s="159">
        <v>0</v>
      </c>
      <c r="F30" s="158"/>
    </row>
    <row r="31" spans="1:6" x14ac:dyDescent="0.2">
      <c r="A31" s="117" t="s">
        <v>454</v>
      </c>
      <c r="B31" s="158" t="s">
        <v>455</v>
      </c>
      <c r="C31" s="159">
        <v>3770398</v>
      </c>
      <c r="D31" s="159">
        <v>4256647.8</v>
      </c>
      <c r="E31" s="159">
        <v>486249.8</v>
      </c>
      <c r="F31" s="158"/>
    </row>
    <row r="32" spans="1:6" x14ac:dyDescent="0.2">
      <c r="A32" s="117" t="s">
        <v>456</v>
      </c>
      <c r="B32" s="158" t="s">
        <v>457</v>
      </c>
      <c r="C32" s="159">
        <v>26220</v>
      </c>
      <c r="D32" s="159">
        <v>26220</v>
      </c>
      <c r="E32" s="159">
        <v>0</v>
      </c>
      <c r="F32" s="158"/>
    </row>
    <row r="33" spans="1:8" x14ac:dyDescent="0.2">
      <c r="A33" s="117" t="s">
        <v>458</v>
      </c>
      <c r="B33" s="158" t="s">
        <v>459</v>
      </c>
      <c r="C33" s="159">
        <v>100651.91</v>
      </c>
      <c r="D33" s="159">
        <v>100651.91</v>
      </c>
      <c r="E33" s="159">
        <v>0</v>
      </c>
      <c r="F33" s="158"/>
    </row>
    <row r="34" spans="1:8" x14ac:dyDescent="0.2">
      <c r="A34" s="117" t="s">
        <v>460</v>
      </c>
      <c r="B34" s="158" t="s">
        <v>461</v>
      </c>
      <c r="C34" s="159">
        <v>21944.01</v>
      </c>
      <c r="D34" s="159">
        <v>21944.01</v>
      </c>
      <c r="E34" s="159">
        <v>0</v>
      </c>
      <c r="F34" s="158"/>
    </row>
    <row r="35" spans="1:8" x14ac:dyDescent="0.2">
      <c r="A35" s="117" t="s">
        <v>462</v>
      </c>
      <c r="B35" s="158" t="s">
        <v>463</v>
      </c>
      <c r="C35" s="159">
        <v>0</v>
      </c>
      <c r="D35" s="159">
        <v>4870.5</v>
      </c>
      <c r="E35" s="159">
        <v>4870.5</v>
      </c>
      <c r="F35" s="158"/>
    </row>
    <row r="36" spans="1:8" x14ac:dyDescent="0.2">
      <c r="A36" s="117" t="s">
        <v>464</v>
      </c>
      <c r="B36" s="158" t="s">
        <v>465</v>
      </c>
      <c r="C36" s="159">
        <v>3233.68</v>
      </c>
      <c r="D36" s="159">
        <v>3233.68</v>
      </c>
      <c r="E36" s="159">
        <v>0</v>
      </c>
      <c r="F36" s="158"/>
    </row>
    <row r="37" spans="1:8" x14ac:dyDescent="0.2">
      <c r="A37" s="117" t="s">
        <v>466</v>
      </c>
      <c r="B37" s="158" t="s">
        <v>467</v>
      </c>
      <c r="C37" s="159">
        <v>21064.73</v>
      </c>
      <c r="D37" s="159">
        <v>21064.73</v>
      </c>
      <c r="E37" s="159">
        <v>0</v>
      </c>
      <c r="F37" s="158"/>
    </row>
    <row r="38" spans="1:8" x14ac:dyDescent="0.2">
      <c r="A38" s="117"/>
      <c r="B38" s="158"/>
      <c r="C38" s="159"/>
      <c r="D38" s="159"/>
      <c r="E38" s="159"/>
      <c r="F38" s="158"/>
    </row>
    <row r="39" spans="1:8" x14ac:dyDescent="0.2">
      <c r="A39" s="50"/>
      <c r="B39" s="50" t="s">
        <v>191</v>
      </c>
      <c r="C39" s="138">
        <f>SUM(C22:C38)</f>
        <v>7437095.5800000001</v>
      </c>
      <c r="D39" s="138">
        <f>SUM(D22:D38)</f>
        <v>7954434.6899999995</v>
      </c>
      <c r="E39" s="138">
        <f>SUM(E22:E38)</f>
        <v>517339.11</v>
      </c>
      <c r="F39" s="138"/>
    </row>
    <row r="40" spans="1:8" s="7" customFormat="1" x14ac:dyDescent="0.2">
      <c r="A40" s="47"/>
      <c r="B40" s="47"/>
      <c r="C40" s="10"/>
      <c r="D40" s="10"/>
      <c r="E40" s="10"/>
      <c r="F40" s="10"/>
    </row>
    <row r="41" spans="1:8" s="7" customFormat="1" x14ac:dyDescent="0.2">
      <c r="A41" s="47"/>
      <c r="B41" s="47"/>
      <c r="C41" s="10"/>
      <c r="D41" s="10"/>
      <c r="E41" s="10"/>
      <c r="F41" s="10"/>
    </row>
    <row r="42" spans="1:8" s="7" customFormat="1" ht="11.25" customHeight="1" x14ac:dyDescent="0.2">
      <c r="A42" s="111" t="s">
        <v>190</v>
      </c>
      <c r="B42" s="111"/>
      <c r="C42" s="188"/>
      <c r="D42" s="188"/>
      <c r="E42" s="188"/>
      <c r="G42" s="164" t="s">
        <v>183</v>
      </c>
    </row>
    <row r="43" spans="1:8" s="7" customFormat="1" x14ac:dyDescent="0.2">
      <c r="A43" s="175"/>
      <c r="B43" s="175"/>
      <c r="C43" s="123"/>
      <c r="D43" s="6"/>
      <c r="E43" s="6"/>
      <c r="F43" s="72"/>
    </row>
    <row r="44" spans="1:8" s="7" customFormat="1" ht="27.95" customHeight="1" x14ac:dyDescent="0.2">
      <c r="A44" s="122" t="s">
        <v>45</v>
      </c>
      <c r="B44" s="121" t="s">
        <v>46</v>
      </c>
      <c r="C44" s="187" t="s">
        <v>47</v>
      </c>
      <c r="D44" s="187" t="s">
        <v>48</v>
      </c>
      <c r="E44" s="187" t="s">
        <v>49</v>
      </c>
      <c r="F44" s="186" t="s">
        <v>182</v>
      </c>
      <c r="G44" s="186" t="s">
        <v>181</v>
      </c>
      <c r="H44" s="186" t="s">
        <v>180</v>
      </c>
    </row>
    <row r="45" spans="1:8" s="7" customFormat="1" x14ac:dyDescent="0.2">
      <c r="A45" s="117" t="s">
        <v>468</v>
      </c>
      <c r="B45" s="158" t="s">
        <v>469</v>
      </c>
      <c r="C45" s="116">
        <v>-148750</v>
      </c>
      <c r="D45" s="159">
        <v>-148750</v>
      </c>
      <c r="E45" s="159">
        <v>0</v>
      </c>
      <c r="F45" s="158"/>
      <c r="G45" s="158"/>
      <c r="H45" s="158"/>
    </row>
    <row r="46" spans="1:8" s="7" customFormat="1" x14ac:dyDescent="0.2">
      <c r="A46" s="117"/>
      <c r="B46" s="158"/>
      <c r="C46" s="116"/>
      <c r="D46" s="159"/>
      <c r="E46" s="159"/>
      <c r="F46" s="158"/>
      <c r="G46" s="158"/>
      <c r="H46" s="158"/>
    </row>
    <row r="47" spans="1:8" s="7" customFormat="1" x14ac:dyDescent="0.2">
      <c r="A47" s="117"/>
      <c r="B47" s="158"/>
      <c r="C47" s="116"/>
      <c r="D47" s="159"/>
      <c r="E47" s="159"/>
      <c r="F47" s="158"/>
      <c r="G47" s="158"/>
      <c r="H47" s="158"/>
    </row>
    <row r="48" spans="1:8" s="7" customFormat="1" x14ac:dyDescent="0.2">
      <c r="A48" s="117"/>
      <c r="B48" s="158"/>
      <c r="C48" s="116"/>
      <c r="D48" s="159"/>
      <c r="E48" s="159"/>
      <c r="F48" s="158"/>
      <c r="G48" s="158"/>
      <c r="H48" s="158"/>
    </row>
    <row r="49" spans="1:8" s="7" customFormat="1" x14ac:dyDescent="0.2">
      <c r="A49" s="50"/>
      <c r="B49" s="50" t="s">
        <v>189</v>
      </c>
      <c r="C49" s="138">
        <f>SUM(C45:C48)</f>
        <v>-148750</v>
      </c>
      <c r="D49" s="138">
        <f>SUM(D45:D48)</f>
        <v>-148750</v>
      </c>
      <c r="E49" s="138">
        <f>SUM(E45:E48)</f>
        <v>0</v>
      </c>
      <c r="F49" s="138"/>
      <c r="G49" s="138"/>
      <c r="H49" s="138"/>
    </row>
    <row r="50" spans="1:8" s="7" customFormat="1" x14ac:dyDescent="0.2">
      <c r="A50" s="14"/>
      <c r="B50" s="14"/>
      <c r="C50" s="15"/>
      <c r="D50" s="15"/>
      <c r="E50" s="15"/>
      <c r="F50" s="10"/>
    </row>
    <row r="52" spans="1:8" x14ac:dyDescent="0.2">
      <c r="A52" s="111" t="s">
        <v>188</v>
      </c>
      <c r="B52" s="111"/>
      <c r="C52" s="188"/>
      <c r="D52" s="188"/>
      <c r="E52" s="188"/>
      <c r="G52" s="164" t="s">
        <v>183</v>
      </c>
    </row>
    <row r="53" spans="1:8" x14ac:dyDescent="0.2">
      <c r="A53" s="175"/>
      <c r="B53" s="175"/>
      <c r="C53" s="123"/>
      <c r="H53" s="6"/>
    </row>
    <row r="54" spans="1:8" ht="27.95" customHeight="1" x14ac:dyDescent="0.2">
      <c r="A54" s="122" t="s">
        <v>45</v>
      </c>
      <c r="B54" s="121" t="s">
        <v>46</v>
      </c>
      <c r="C54" s="187" t="s">
        <v>47</v>
      </c>
      <c r="D54" s="187" t="s">
        <v>48</v>
      </c>
      <c r="E54" s="187" t="s">
        <v>49</v>
      </c>
      <c r="F54" s="186" t="s">
        <v>182</v>
      </c>
      <c r="G54" s="186" t="s">
        <v>181</v>
      </c>
      <c r="H54" s="186" t="s">
        <v>180</v>
      </c>
    </row>
    <row r="55" spans="1:8" x14ac:dyDescent="0.2">
      <c r="A55" s="117" t="s">
        <v>470</v>
      </c>
      <c r="B55" s="158" t="s">
        <v>471</v>
      </c>
      <c r="C55" s="116">
        <v>-189034.77</v>
      </c>
      <c r="D55" s="159">
        <v>-189034.77</v>
      </c>
      <c r="E55" s="159">
        <v>0</v>
      </c>
      <c r="F55" s="158"/>
      <c r="G55" s="158"/>
      <c r="H55" s="158"/>
    </row>
    <row r="56" spans="1:8" x14ac:dyDescent="0.2">
      <c r="A56" s="117"/>
      <c r="B56" s="158"/>
      <c r="C56" s="116"/>
      <c r="D56" s="159"/>
      <c r="E56" s="159"/>
      <c r="F56" s="158"/>
      <c r="G56" s="158"/>
      <c r="H56" s="158"/>
    </row>
    <row r="57" spans="1:8" x14ac:dyDescent="0.2">
      <c r="A57" s="117"/>
      <c r="B57" s="158"/>
      <c r="C57" s="116"/>
      <c r="D57" s="159"/>
      <c r="E57" s="159"/>
      <c r="F57" s="158"/>
      <c r="G57" s="158"/>
      <c r="H57" s="158"/>
    </row>
    <row r="58" spans="1:8" x14ac:dyDescent="0.2">
      <c r="A58" s="117"/>
      <c r="B58" s="158"/>
      <c r="C58" s="116"/>
      <c r="D58" s="159"/>
      <c r="E58" s="159"/>
      <c r="F58" s="158"/>
      <c r="G58" s="158"/>
      <c r="H58" s="158"/>
    </row>
    <row r="59" spans="1:8" x14ac:dyDescent="0.2">
      <c r="A59" s="50"/>
      <c r="B59" s="50" t="s">
        <v>187</v>
      </c>
      <c r="C59" s="138">
        <f>SUM(C55:C58)</f>
        <v>-189034.77</v>
      </c>
      <c r="D59" s="138">
        <f>SUM(D55:D58)</f>
        <v>-189034.77</v>
      </c>
      <c r="E59" s="138">
        <f>SUM(E55:E58)</f>
        <v>0</v>
      </c>
      <c r="F59" s="138"/>
      <c r="G59" s="138"/>
      <c r="H59" s="138"/>
    </row>
    <row r="62" spans="1:8" x14ac:dyDescent="0.2">
      <c r="A62" s="111" t="s">
        <v>186</v>
      </c>
      <c r="B62" s="111"/>
      <c r="C62" s="188"/>
      <c r="D62" s="188"/>
      <c r="E62" s="188"/>
      <c r="G62" s="164" t="s">
        <v>183</v>
      </c>
    </row>
    <row r="63" spans="1:8" x14ac:dyDescent="0.2">
      <c r="A63" s="175"/>
      <c r="B63" s="175"/>
      <c r="C63" s="123"/>
    </row>
    <row r="64" spans="1:8" ht="27.95" customHeight="1" x14ac:dyDescent="0.2">
      <c r="A64" s="122" t="s">
        <v>45</v>
      </c>
      <c r="B64" s="121" t="s">
        <v>46</v>
      </c>
      <c r="C64" s="187" t="s">
        <v>47</v>
      </c>
      <c r="D64" s="187" t="s">
        <v>48</v>
      </c>
      <c r="E64" s="187" t="s">
        <v>49</v>
      </c>
      <c r="F64" s="186" t="s">
        <v>182</v>
      </c>
      <c r="G64" s="186" t="s">
        <v>181</v>
      </c>
      <c r="H64" s="186" t="s">
        <v>180</v>
      </c>
    </row>
    <row r="65" spans="1:8" x14ac:dyDescent="0.2">
      <c r="A65" s="117" t="s">
        <v>472</v>
      </c>
      <c r="B65" s="158" t="s">
        <v>437</v>
      </c>
      <c r="C65" s="116">
        <v>-66736.27</v>
      </c>
      <c r="D65" s="159">
        <v>-66736.27</v>
      </c>
      <c r="E65" s="159">
        <v>0</v>
      </c>
      <c r="F65" s="158"/>
      <c r="G65" s="158"/>
      <c r="H65" s="158"/>
    </row>
    <row r="66" spans="1:8" x14ac:dyDescent="0.2">
      <c r="A66" s="117" t="s">
        <v>473</v>
      </c>
      <c r="B66" s="158" t="s">
        <v>439</v>
      </c>
      <c r="C66" s="116">
        <v>-3625</v>
      </c>
      <c r="D66" s="159">
        <v>-3625</v>
      </c>
      <c r="E66" s="159">
        <v>0</v>
      </c>
      <c r="F66" s="158"/>
      <c r="G66" s="158"/>
      <c r="H66" s="158"/>
    </row>
    <row r="67" spans="1:8" x14ac:dyDescent="0.2">
      <c r="A67" s="117" t="s">
        <v>474</v>
      </c>
      <c r="B67" s="158" t="s">
        <v>441</v>
      </c>
      <c r="C67" s="116">
        <v>-57236.42</v>
      </c>
      <c r="D67" s="159">
        <v>-57236.42</v>
      </c>
      <c r="E67" s="159">
        <v>0</v>
      </c>
      <c r="F67" s="158"/>
      <c r="G67" s="158"/>
      <c r="H67" s="158"/>
    </row>
    <row r="68" spans="1:8" x14ac:dyDescent="0.2">
      <c r="A68" s="117" t="s">
        <v>475</v>
      </c>
      <c r="B68" s="158" t="s">
        <v>443</v>
      </c>
      <c r="C68" s="116">
        <v>-17469.73</v>
      </c>
      <c r="D68" s="159">
        <v>-17469.73</v>
      </c>
      <c r="E68" s="159">
        <v>0</v>
      </c>
      <c r="F68" s="158"/>
      <c r="G68" s="158"/>
      <c r="H68" s="158"/>
    </row>
    <row r="69" spans="1:8" x14ac:dyDescent="0.2">
      <c r="A69" s="117" t="s">
        <v>476</v>
      </c>
      <c r="B69" s="158" t="s">
        <v>445</v>
      </c>
      <c r="C69" s="116">
        <v>-734.96</v>
      </c>
      <c r="D69" s="159">
        <v>-734.96</v>
      </c>
      <c r="E69" s="159">
        <v>0</v>
      </c>
      <c r="F69" s="158"/>
      <c r="G69" s="158"/>
      <c r="H69" s="158"/>
    </row>
    <row r="70" spans="1:8" x14ac:dyDescent="0.2">
      <c r="A70" s="117" t="s">
        <v>477</v>
      </c>
      <c r="B70" s="158" t="s">
        <v>447</v>
      </c>
      <c r="C70" s="116">
        <v>-840</v>
      </c>
      <c r="D70" s="159">
        <v>-840</v>
      </c>
      <c r="E70" s="159">
        <v>0</v>
      </c>
      <c r="F70" s="158"/>
      <c r="G70" s="158"/>
      <c r="H70" s="158"/>
    </row>
    <row r="71" spans="1:8" x14ac:dyDescent="0.2">
      <c r="A71" s="117" t="s">
        <v>478</v>
      </c>
      <c r="B71" s="158" t="s">
        <v>449</v>
      </c>
      <c r="C71" s="116">
        <v>-500</v>
      </c>
      <c r="D71" s="159">
        <v>-500</v>
      </c>
      <c r="E71" s="159">
        <v>0</v>
      </c>
      <c r="F71" s="158"/>
      <c r="G71" s="158"/>
      <c r="H71" s="158"/>
    </row>
    <row r="72" spans="1:8" x14ac:dyDescent="0.2">
      <c r="A72" s="117" t="s">
        <v>479</v>
      </c>
      <c r="B72" s="158" t="s">
        <v>451</v>
      </c>
      <c r="C72" s="116">
        <v>-63680.43</v>
      </c>
      <c r="D72" s="159">
        <v>-63680.43</v>
      </c>
      <c r="E72" s="159">
        <v>0</v>
      </c>
      <c r="F72" s="158"/>
      <c r="G72" s="158"/>
      <c r="H72" s="158"/>
    </row>
    <row r="73" spans="1:8" x14ac:dyDescent="0.2">
      <c r="A73" s="117" t="s">
        <v>480</v>
      </c>
      <c r="B73" s="158" t="s">
        <v>453</v>
      </c>
      <c r="C73" s="116">
        <v>-24275.67</v>
      </c>
      <c r="D73" s="159">
        <v>-24275.67</v>
      </c>
      <c r="E73" s="159">
        <v>0</v>
      </c>
      <c r="F73" s="158"/>
      <c r="G73" s="158"/>
      <c r="H73" s="158"/>
    </row>
    <row r="74" spans="1:8" x14ac:dyDescent="0.2">
      <c r="A74" s="117" t="s">
        <v>481</v>
      </c>
      <c r="B74" s="158" t="s">
        <v>455</v>
      </c>
      <c r="C74" s="116">
        <v>-550694.49</v>
      </c>
      <c r="D74" s="159">
        <v>-550694.49</v>
      </c>
      <c r="E74" s="159">
        <v>0</v>
      </c>
      <c r="F74" s="158"/>
      <c r="G74" s="158"/>
      <c r="H74" s="158"/>
    </row>
    <row r="75" spans="1:8" x14ac:dyDescent="0.2">
      <c r="A75" s="117" t="s">
        <v>482</v>
      </c>
      <c r="B75" s="158" t="s">
        <v>459</v>
      </c>
      <c r="C75" s="116">
        <v>-328.93</v>
      </c>
      <c r="D75" s="159">
        <v>-328.93</v>
      </c>
      <c r="E75" s="159">
        <v>0</v>
      </c>
      <c r="F75" s="158"/>
      <c r="G75" s="158"/>
      <c r="H75" s="158"/>
    </row>
    <row r="76" spans="1:8" x14ac:dyDescent="0.2">
      <c r="A76" s="117" t="s">
        <v>483</v>
      </c>
      <c r="B76" s="158" t="s">
        <v>461</v>
      </c>
      <c r="C76" s="116">
        <v>-944.38</v>
      </c>
      <c r="D76" s="159">
        <v>-944.38</v>
      </c>
      <c r="E76" s="159">
        <v>0</v>
      </c>
      <c r="F76" s="158"/>
      <c r="G76" s="158"/>
      <c r="H76" s="158"/>
    </row>
    <row r="77" spans="1:8" x14ac:dyDescent="0.2">
      <c r="A77" s="117"/>
      <c r="B77" s="158"/>
      <c r="C77" s="116"/>
      <c r="D77" s="159"/>
      <c r="E77" s="159"/>
      <c r="F77" s="158"/>
      <c r="G77" s="158"/>
      <c r="H77" s="158"/>
    </row>
    <row r="78" spans="1:8" x14ac:dyDescent="0.2">
      <c r="A78" s="50"/>
      <c r="B78" s="50" t="s">
        <v>185</v>
      </c>
      <c r="C78" s="138">
        <f>SUM(C65:C77)</f>
        <v>-787066.28</v>
      </c>
      <c r="D78" s="138">
        <f>SUM(D65:D77)</f>
        <v>-787066.28</v>
      </c>
      <c r="E78" s="138">
        <f>SUM(E65:E77)</f>
        <v>0</v>
      </c>
      <c r="F78" s="138"/>
      <c r="G78" s="138"/>
      <c r="H78" s="138"/>
    </row>
    <row r="81" spans="1:8" x14ac:dyDescent="0.2">
      <c r="A81" s="111" t="s">
        <v>184</v>
      </c>
      <c r="B81" s="111"/>
      <c r="C81" s="188"/>
      <c r="D81" s="188"/>
      <c r="E81" s="188"/>
      <c r="G81" s="164" t="s">
        <v>183</v>
      </c>
    </row>
    <row r="82" spans="1:8" x14ac:dyDescent="0.2">
      <c r="A82" s="175"/>
      <c r="B82" s="175"/>
      <c r="C82" s="123"/>
    </row>
    <row r="83" spans="1:8" ht="27.95" customHeight="1" x14ac:dyDescent="0.2">
      <c r="A83" s="122" t="s">
        <v>45</v>
      </c>
      <c r="B83" s="121" t="s">
        <v>46</v>
      </c>
      <c r="C83" s="187" t="s">
        <v>47</v>
      </c>
      <c r="D83" s="187" t="s">
        <v>48</v>
      </c>
      <c r="E83" s="187" t="s">
        <v>49</v>
      </c>
      <c r="F83" s="186" t="s">
        <v>182</v>
      </c>
      <c r="G83" s="186" t="s">
        <v>181</v>
      </c>
      <c r="H83" s="186" t="s">
        <v>180</v>
      </c>
    </row>
    <row r="84" spans="1:8" x14ac:dyDescent="0.2">
      <c r="A84" s="117" t="s">
        <v>395</v>
      </c>
      <c r="B84" s="158" t="s">
        <v>395</v>
      </c>
      <c r="C84" s="116"/>
      <c r="D84" s="159"/>
      <c r="E84" s="159"/>
      <c r="F84" s="158"/>
      <c r="G84" s="158"/>
      <c r="H84" s="158"/>
    </row>
    <row r="85" spans="1:8" x14ac:dyDescent="0.2">
      <c r="A85" s="117"/>
      <c r="B85" s="158"/>
      <c r="C85" s="116"/>
      <c r="D85" s="159"/>
      <c r="E85" s="159"/>
      <c r="F85" s="158"/>
      <c r="G85" s="158"/>
      <c r="H85" s="158"/>
    </row>
    <row r="86" spans="1:8" x14ac:dyDescent="0.2">
      <c r="A86" s="117"/>
      <c r="B86" s="158"/>
      <c r="C86" s="116"/>
      <c r="D86" s="159"/>
      <c r="E86" s="159"/>
      <c r="F86" s="158"/>
      <c r="G86" s="158"/>
      <c r="H86" s="158"/>
    </row>
    <row r="87" spans="1:8" x14ac:dyDescent="0.2">
      <c r="A87" s="117"/>
      <c r="B87" s="158"/>
      <c r="C87" s="116"/>
      <c r="D87" s="159"/>
      <c r="E87" s="159"/>
      <c r="F87" s="158"/>
      <c r="G87" s="158"/>
      <c r="H87" s="158"/>
    </row>
    <row r="88" spans="1:8" x14ac:dyDescent="0.2">
      <c r="A88" s="50"/>
      <c r="B88" s="50" t="s">
        <v>179</v>
      </c>
      <c r="C88" s="138">
        <f>SUM(C84:C87)</f>
        <v>0</v>
      </c>
      <c r="D88" s="138">
        <f>SUM(D84:D87)</f>
        <v>0</v>
      </c>
      <c r="E88" s="138">
        <f>SUM(E84:E87)</f>
        <v>0</v>
      </c>
      <c r="F88" s="138"/>
      <c r="G88" s="138"/>
      <c r="H88" s="138"/>
    </row>
  </sheetData>
  <dataValidations count="8">
    <dataValidation allowBlank="1" showInputMessage="1" showErrorMessage="1" prompt="Importe final del periodo que corresponde la información financiera trimestral que se presenta." sqref="D7 D21 D44 D54 D64 D83"/>
    <dataValidation allowBlank="1" showInputMessage="1" showErrorMessage="1" prompt="Saldo al 31 de diciembre del año anterior del ejercio que se presenta." sqref="C7 C21 C44 C54 C64 C83"/>
    <dataValidation allowBlank="1" showInputMessage="1" showErrorMessage="1" prompt="Corresponde al número de la cuenta de acuerdo al Plan de Cuentas emitido por el CONAC (DOF 23/12/2015)." sqref="A7 A21 A44 A54 A64 A83"/>
    <dataValidation allowBlank="1" showInputMessage="1" showErrorMessage="1" prompt="Indicar la tasa de aplicación." sqref="H44 H54 H64 H83"/>
    <dataValidation allowBlank="1" showInputMessage="1" showErrorMessage="1" prompt="Indicar el método de depreciación." sqref="G44 G54 G64 G83"/>
    <dataValidation allowBlank="1" showInputMessage="1" showErrorMessage="1" prompt="Corresponde al nombre o descripción de la cuenta de acuerdo al Plan de Cuentas emitido por el CONAC." sqref="B7 B21 B44 B54 B64 B83"/>
    <dataValidation allowBlank="1" showInputMessage="1" showErrorMessage="1" prompt="Diferencia entre el saldo final y el inicial presentados." sqref="E7 E21 E44 E54 E64 E83"/>
    <dataValidation allowBlank="1" showInputMessage="1" showErrorMessage="1" prompt="Criterio para la aplicación de depreciación: anual, mensual, trimestral, etc." sqref="F7 F21 F83 F54 F64 F44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2014-12-06T02:27:50Z</cp:lastPrinted>
  <dcterms:created xsi:type="dcterms:W3CDTF">2012-12-11T20:36:24Z</dcterms:created>
  <dcterms:modified xsi:type="dcterms:W3CDTF">2017-07-13T19:22:43Z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