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3515" windowHeight="11445" tabRatio="923" firstSheet="10" activeTab="49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'EFE-02'!$A$1:$D$63</definedName>
    <definedName name="_xlnm.Print_Area" localSheetId="44">'EFE-03'!$A$1:$D$43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'ESF-08'!$A$1:$H$71</definedName>
    <definedName name="_xlnm.Print_Area" localSheetId="16">'ESF-09'!$A$1:$F$36</definedName>
    <definedName name="_xlnm.Print_Area" localSheetId="18">'ESF-10'!$A$1:$H$8</definedName>
    <definedName name="_xlnm.Print_Area" localSheetId="20">'ESF-11'!$A$1:$D$21</definedName>
    <definedName name="_xlnm.Print_Area" localSheetId="22">'ESF-12'!$A$1:$H$43</definedName>
    <definedName name="_xlnm.Print_Area" localSheetId="24">'ESF-13'!$A$1:$E$19</definedName>
    <definedName name="_xlnm.Print_Area" localSheetId="26">'ESF-14'!$A$1:$E$27</definedName>
    <definedName name="_xlnm.Print_Area" localSheetId="28">'ESF-15'!$A$1:$AA$20</definedName>
    <definedName name="_xlnm.Print_Area" localSheetId="49">Memoria!$A$1:$F$75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562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3" l="1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109" i="46" l="1"/>
</calcChain>
</file>

<file path=xl/sharedStrings.xml><?xml version="1.0" encoding="utf-8"?>
<sst xmlns="http://schemas.openxmlformats.org/spreadsheetml/2006/main" count="1142" uniqueCount="604">
  <si>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</si>
  <si>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</si>
  <si>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</si>
  <si>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</si>
  <si>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</si>
  <si>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</si>
  <si>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</si>
  <si>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</si>
  <si>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</si>
  <si>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</si>
  <si>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</si>
  <si>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</si>
  <si>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</si>
  <si>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</si>
  <si>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</si>
  <si>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</si>
  <si>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</si>
  <si>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</si>
  <si>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</si>
  <si>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</si>
  <si>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</si>
  <si>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</si>
  <si>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</si>
  <si>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</si>
  <si>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</si>
  <si>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</si>
  <si>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</si>
  <si>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</si>
  <si>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</si>
  <si>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</si>
  <si>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</si>
  <si>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</si>
  <si>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</si>
  <si>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</si>
  <si>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</si>
  <si>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</si>
  <si>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</si>
  <si>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</si>
  <si>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</si>
  <si>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</si>
  <si>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</si>
  <si>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</si>
  <si>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</si>
  <si>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</si>
  <si>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</si>
  <si>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</si>
  <si>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</si>
  <si>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</si>
  <si>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</si>
  <si>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</si>
  <si>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</si>
  <si>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</si>
  <si>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</si>
  <si>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</si>
  <si>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</si>
  <si>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</si>
  <si>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</si>
  <si>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</si>
  <si>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</si>
  <si>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</si>
  <si>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</si>
  <si>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</si>
  <si>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</si>
  <si>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</si>
  <si>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</si>
  <si>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</si>
  <si>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</si>
  <si>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</si>
  <si>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</si>
  <si>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</si>
  <si>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</si>
  <si>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</si>
  <si>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</si>
  <si>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</si>
  <si>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</si>
  <si>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</si>
  <si>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</si>
  <si>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</si>
  <si>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</si>
  <si>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</si>
  <si>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</si>
  <si>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</si>
  <si>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</si>
  <si>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</si>
  <si>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</si>
  <si>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</si>
  <si>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</si>
  <si>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</si>
  <si>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</si>
  <si>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</si>
  <si>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</si>
  <si>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</si>
  <si>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</si>
  <si>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</si>
  <si>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</si>
  <si>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</si>
  <si>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</si>
  <si>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</si>
  <si>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</si>
  <si>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</si>
  <si>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</si>
  <si>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</si>
  <si>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</si>
  <si>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</si>
  <si>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</si>
  <si>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</si>
  <si>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</si>
  <si>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</si>
  <si>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</si>
  <si>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</si>
  <si>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</si>
  <si>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</si>
  <si>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</si>
  <si>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</si>
  <si>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</si>
  <si>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</si>
  <si>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</si>
  <si>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</si>
  <si>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</si>
  <si>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</si>
  <si>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</si>
  <si>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</si>
  <si>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</si>
  <si>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</si>
  <si>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</si>
  <si>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</si>
  <si>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</si>
  <si>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</si>
  <si>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</si>
  <si>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</si>
  <si>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</si>
  <si>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</si>
  <si>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</si>
  <si>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</si>
  <si>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</si>
  <si>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</si>
  <si>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</si>
  <si>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</si>
  <si>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</si>
  <si>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</si>
  <si>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</si>
  <si>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</si>
  <si>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</si>
  <si>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</si>
  <si>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</si>
  <si>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</si>
  <si>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</si>
  <si>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</si>
  <si>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</si>
  <si>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</si>
  <si>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</si>
  <si>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</si>
  <si>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</si>
  <si>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</si>
  <si>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</si>
  <si>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</si>
  <si>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</si>
  <si>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</si>
  <si>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</si>
  <si>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</si>
  <si>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</si>
  <si>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</si>
  <si>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</si>
  <si>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</si>
  <si>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</si>
  <si>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</si>
  <si>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</si>
  <si>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</si>
  <si>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</si>
  <si>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</si>
  <si>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</si>
  <si>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</si>
  <si>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</si>
  <si>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</si>
  <si>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</si>
  <si>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</si>
  <si>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</si>
  <si>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</si>
  <si>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</si>
  <si>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</si>
  <si>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</si>
  <si>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</si>
  <si>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</si>
  <si>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</si>
  <si>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</si>
  <si>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</si>
  <si>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</si>
  <si>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</si>
  <si>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</si>
  <si>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</si>
  <si>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</si>
  <si>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</si>
  <si>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</si>
  <si>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</si>
  <si>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</si>
  <si>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</si>
  <si>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</si>
  <si>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</si>
  <si>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</si>
  <si>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</si>
  <si>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</si>
  <si>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</si>
  <si>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</si>
  <si>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</si>
  <si>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</si>
  <si>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</si>
  <si>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</si>
  <si>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</si>
  <si>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</si>
  <si>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</si>
  <si>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</si>
  <si>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</si>
  <si>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</si>
  <si>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</si>
  <si>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</si>
  <si>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</si>
  <si>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</si>
  <si>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</si>
  <si>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</si>
  <si>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</si>
  <si>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</si>
  <si>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</si>
  <si>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</si>
  <si>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</si>
  <si>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</si>
  <si>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</si>
  <si>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</si>
  <si>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</si>
  <si>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</si>
  <si>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</si>
  <si>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</si>
  <si>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</si>
  <si>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</si>
  <si>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</si>
  <si>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</si>
  <si>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</si>
  <si>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</si>
  <si>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</si>
  <si>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</si>
  <si>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</si>
  <si>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</si>
  <si>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</si>
  <si>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</si>
  <si>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</si>
  <si>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</si>
  <si>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</si>
  <si>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</si>
  <si>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</si>
  <si>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</si>
  <si>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</si>
  <si>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</si>
  <si>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</si>
  <si>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</si>
  <si>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</si>
  <si>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</si>
  <si>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</si>
  <si>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</si>
  <si>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</si>
  <si>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</si>
  <si>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</si>
  <si>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</si>
  <si>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</si>
  <si>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</si>
  <si>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</si>
  <si>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</si>
  <si>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</si>
  <si>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</si>
  <si>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</si>
  <si>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</si>
  <si>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</si>
  <si>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</si>
  <si>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</si>
  <si>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</si>
  <si>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</si>
  <si>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</si>
  <si>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</si>
  <si>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</si>
  <si>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</si>
  <si>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</si>
  <si>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</si>
  <si>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</si>
  <si>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</si>
  <si>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</si>
  <si>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</si>
  <si>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</si>
  <si>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</si>
  <si>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</si>
  <si>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</si>
  <si>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</si>
  <si>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</si>
  <si>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</si>
  <si>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</si>
  <si>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</si>
  <si>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</si>
  <si>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</si>
  <si>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</si>
  <si>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</si>
  <si>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</si>
  <si>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</si>
  <si>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</si>
  <si>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</si>
  <si>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</si>
  <si>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</si>
  <si>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</si>
  <si>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</si>
  <si>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</si>
  <si>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</si>
  <si>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</si>
  <si>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</si>
  <si>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</si>
  <si>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</si>
  <si>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</si>
  <si>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</si>
  <si>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</si>
  <si>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</si>
  <si>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</si>
  <si>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</si>
  <si>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</si>
  <si>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</si>
  <si>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</si>
  <si>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</si>
  <si>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</si>
  <si>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</si>
  <si>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</si>
  <si>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</si>
  <si>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</si>
  <si>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</si>
  <si>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</si>
  <si>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</si>
  <si>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</si>
  <si>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</si>
  <si>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</si>
  <si>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</si>
  <si>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</si>
  <si>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</si>
  <si>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</si>
  <si>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</si>
  <si>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</si>
  <si>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</si>
  <si>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</si>
  <si>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</si>
  <si>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</si>
  <si>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</si>
  <si>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</si>
  <si>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</si>
  <si>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</si>
  <si>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</si>
  <si>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</si>
  <si>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</si>
  <si>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</si>
  <si>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</si>
  <si>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</si>
  <si>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</si>
  <si>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</si>
  <si>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</si>
  <si>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</si>
  <si>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</si>
  <si>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</si>
  <si>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</si>
  <si>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</si>
  <si>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</si>
  <si>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</si>
  <si>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</si>
  <si>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</si>
  <si>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</si>
  <si>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</si>
  <si>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</si>
  <si>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</si>
  <si>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</si>
  <si>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</si>
  <si>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</si>
  <si>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</si>
  <si>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</si>
  <si>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</si>
  <si>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</si>
  <si>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</si>
  <si>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</si>
  <si>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</si>
  <si>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</si>
  <si>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</si>
  <si>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</si>
  <si>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</si>
  <si>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</si>
  <si>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</si>
  <si>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</si>
  <si>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</si>
  <si>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</si>
  <si>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</si>
  <si>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</si>
  <si>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</si>
  <si>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</si>
  <si>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</si>
  <si>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</si>
  <si>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</si>
  <si>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</si>
  <si>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</si>
  <si>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</si>
  <si>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</si>
  <si>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</si>
  <si>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</si>
  <si>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</si>
  <si>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</si>
  <si>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</si>
  <si>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</si>
  <si>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</si>
  <si>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</si>
  <si>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</si>
  <si>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</si>
  <si>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</si>
  <si>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</si>
  <si>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</si>
  <si>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</si>
  <si>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</si>
  <si>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</si>
  <si>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</si>
  <si>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</si>
  <si>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</si>
  <si>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</si>
  <si>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</si>
  <si>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</si>
  <si>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</si>
  <si>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</si>
  <si>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</si>
  <si>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</si>
  <si>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</si>
  <si>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</si>
  <si>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</si>
  <si>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</si>
  <si>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</si>
  <si>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</si>
  <si>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</si>
  <si>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</si>
  <si>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</si>
  <si>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</si>
  <si>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</si>
  <si>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</si>
  <si>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</si>
  <si>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</si>
  <si>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</si>
  <si>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</si>
  <si>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</si>
  <si>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</si>
  <si>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</si>
  <si>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</si>
  <si>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</si>
  <si>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</si>
  <si>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</si>
  <si>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</si>
  <si>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</si>
  <si>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</si>
  <si>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</si>
  <si>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</si>
  <si>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</si>
  <si>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</si>
  <si>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</si>
  <si>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</si>
  <si>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</si>
  <si>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</si>
  <si>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</si>
  <si>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</si>
  <si>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</si>
  <si>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</si>
  <si>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</si>
  <si>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</si>
  <si>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</si>
  <si>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</si>
  <si>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</si>
  <si>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</si>
  <si>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</si>
  <si>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</si>
  <si>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</si>
  <si>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</si>
  <si>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</si>
  <si>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</si>
  <si>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</si>
  <si>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</si>
  <si>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</si>
  <si>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</si>
  <si>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</si>
  <si>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</si>
  <si>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</si>
  <si>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</si>
  <si>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</si>
  <si>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</si>
  <si>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</si>
  <si>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</si>
  <si>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</si>
  <si>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</si>
  <si>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</si>
  <si>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</si>
  <si>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</si>
  <si>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</si>
  <si>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</si>
  <si>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</si>
  <si>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</si>
  <si>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</si>
  <si>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</si>
  <si>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</si>
  <si>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</si>
  <si>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</si>
  <si>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</si>
  <si>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</si>
  <si>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</si>
  <si>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</si>
  <si>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</si>
  <si>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</si>
  <si>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</si>
  <si>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</si>
  <si>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</si>
  <si>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</si>
  <si>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</si>
  <si>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</si>
  <si>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</si>
  <si>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</si>
  <si>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</si>
  <si>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</si>
  <si>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</si>
  <si>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0112500001</t>
  </si>
  <si>
    <t>Fondo Fijo</t>
  </si>
  <si>
    <t>0124115111</t>
  </si>
  <si>
    <t>Muebles de oficina y estantería</t>
  </si>
  <si>
    <t>0124135151</t>
  </si>
  <si>
    <t>Computadoras y equipo periférico</t>
  </si>
  <si>
    <t>0126305111</t>
  </si>
  <si>
    <t>0126305151</t>
  </si>
  <si>
    <t>0211100001</t>
  </si>
  <si>
    <t>SERVICIOS PERSONALES POR PAGAR A CORTO PLAZO</t>
  </si>
  <si>
    <t>0211700001</t>
  </si>
  <si>
    <t>ISR RETENCION POR SALARIOS</t>
  </si>
  <si>
    <t>0211700003</t>
  </si>
  <si>
    <t>ISR RETENCION POR HONORARIOS</t>
  </si>
  <si>
    <t>0211700004</t>
  </si>
  <si>
    <t>RET IMPUESTO CEDULAR</t>
  </si>
  <si>
    <t>0211700005</t>
  </si>
  <si>
    <t>2% IMPUESTO SOBRE NÓMINA</t>
  </si>
  <si>
    <t>0417307101</t>
  </si>
  <si>
    <t>VENTA DE SERVICIOS 2016</t>
  </si>
  <si>
    <t>0422109101</t>
  </si>
  <si>
    <t>Transferencias para servicios personales</t>
  </si>
  <si>
    <t>0422109102</t>
  </si>
  <si>
    <t>Transferencias para materiales y suministros</t>
  </si>
  <si>
    <t>0511101131</t>
  </si>
  <si>
    <t>Sueldos Base</t>
  </si>
  <si>
    <t>0511301321</t>
  </si>
  <si>
    <t>Prima Vacacional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</si>
  <si>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</si>
  <si>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</si>
  <si>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</si>
  <si>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</si>
  <si>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</si>
  <si>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</si>
  <si>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</si>
  <si>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</si>
  <si>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</si>
  <si>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</si>
  <si>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</si>
  <si>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</si>
  <si>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0512502531</t>
  </si>
  <si>
    <t>Medicinas y productos farmacéuticos</t>
  </si>
  <si>
    <t>0512602612</t>
  </si>
  <si>
    <t>Combus Lub y aditivos vehículos Serv Pub</t>
  </si>
  <si>
    <t>0513103171</t>
  </si>
  <si>
    <t>Servicios de acceso de internet</t>
  </si>
  <si>
    <t>0513303391</t>
  </si>
  <si>
    <t>Serv profesionales científicos y tec integrales</t>
  </si>
  <si>
    <t>0513403411</t>
  </si>
  <si>
    <t>Servicios financieros y bancarios</t>
  </si>
  <si>
    <t>0513703721</t>
  </si>
  <si>
    <t>Pasajes terr nac p  Serv pub en comisiones</t>
  </si>
  <si>
    <t>0513803821</t>
  </si>
  <si>
    <t>Gastos de orden social y cultural</t>
  </si>
  <si>
    <t>0513803852</t>
  </si>
  <si>
    <t>Gastos ofic Serv pub superiores y mandos medios</t>
  </si>
  <si>
    <t>0513803853</t>
  </si>
  <si>
    <t>Gastos de representación</t>
  </si>
  <si>
    <t>0513903981</t>
  </si>
  <si>
    <t>Impuesto sobre nóminas</t>
  </si>
  <si>
    <t>0311009999</t>
  </si>
  <si>
    <t>Baja AF</t>
  </si>
  <si>
    <t>0321000001</t>
  </si>
  <si>
    <t>AHORRO/DESAHORRO</t>
  </si>
  <si>
    <t>RESULTADO DEL EJERC (AHORRO/DESAHORRO)</t>
  </si>
  <si>
    <t>0322000001</t>
  </si>
  <si>
    <t>RESULTADO DEL EJERCICIO 2010</t>
  </si>
  <si>
    <t>0322000002</t>
  </si>
  <si>
    <t>RESULTADO DEL EJERCICIO 2011</t>
  </si>
  <si>
    <t>0322000003</t>
  </si>
  <si>
    <t>RESULTADO DEL EJERCICIO 2012</t>
  </si>
  <si>
    <t>0322000004</t>
  </si>
  <si>
    <t>RESULTADO DEL EJERCICIO 2013</t>
  </si>
  <si>
    <t>0322000005</t>
  </si>
  <si>
    <t>RESULTADO DEL EJERCICIO 2014</t>
  </si>
  <si>
    <t>0322000006</t>
  </si>
  <si>
    <t>RESULTADO DEL EJERCICIO 2015</t>
  </si>
  <si>
    <t>0322000007</t>
  </si>
  <si>
    <t>RESULTADO DEL EJERCICIO 2016</t>
  </si>
  <si>
    <t>BANORTE 0065759260</t>
  </si>
  <si>
    <t>BANORTE 0839308414</t>
  </si>
  <si>
    <t>Francisco Fabián Trujillo Godínez
Director General</t>
  </si>
  <si>
    <t>Jessica Salgado Téllez
Auxiliar Contable</t>
  </si>
  <si>
    <t>NADA QUE MANIFESTAR</t>
  </si>
  <si>
    <r>
      <t xml:space="preserve">NOTAS A LOS ESTADOS FINANCIEROS DE </t>
    </r>
    <r>
      <rPr>
        <b/>
        <sz val="8"/>
        <color indexed="10"/>
        <rFont val="Arial"/>
        <family val="2"/>
      </rPr>
      <t>ENERO A JUNIO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</si>
  <si>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N O APLICA</t>
  </si>
  <si>
    <t>INSTITUTO MUNICIPAL DE PLANEACIÓN DEL MUNICIPIO DE SAN MIGUEL DE ALLENDE, GTO.
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</si>
</sst>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view="pageBreakPreview" zoomScaleNormal="100" zoomScaleSheetLayoutView="100" workbookViewId="0">
      <pane ySplit="2" topLeftCell="A3" activePane="bottomLeft" state="frozen"/>
      <selection activeCell="A14" sqref="A14:B14"/>
      <selection pane="bottomLeft" activeCell="B5" sqref="B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603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2.5" x14ac:dyDescent="0.2">
      <c r="A44" s="186"/>
      <c r="B44" s="192" t="s">
        <v>598</v>
      </c>
      <c r="C44" s="192" t="s">
        <v>599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8" t="s">
        <v>157</v>
      </c>
      <c r="B6" s="468"/>
      <c r="C6" s="468"/>
      <c r="D6" s="469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138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297</v>
      </c>
      <c r="B5" s="217"/>
      <c r="G5" s="190" t="s">
        <v>296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295</v>
      </c>
      <c r="F7" s="227" t="s">
        <v>294</v>
      </c>
      <c r="G7" s="227" t="s">
        <v>293</v>
      </c>
    </row>
    <row r="8" spans="1:7" x14ac:dyDescent="0.2">
      <c r="A8" s="285" t="s">
        <v>516</v>
      </c>
      <c r="B8" s="285" t="s">
        <v>516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292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138</v>
      </c>
      <c r="B2" s="3"/>
      <c r="C2" s="249"/>
      <c r="D2" s="3"/>
      <c r="E2" s="3"/>
    </row>
    <row r="5" spans="1:5" ht="11.25" customHeight="1" x14ac:dyDescent="0.2">
      <c r="A5" s="217" t="s">
        <v>301</v>
      </c>
      <c r="B5" s="217"/>
      <c r="E5" s="190" t="s">
        <v>300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299</v>
      </c>
    </row>
    <row r="8" spans="1:5" ht="11.25" customHeight="1" x14ac:dyDescent="0.2">
      <c r="A8" s="287" t="s">
        <v>516</v>
      </c>
      <c r="B8" s="287" t="s">
        <v>516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298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138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317</v>
      </c>
      <c r="B5" s="217"/>
      <c r="C5" s="294"/>
      <c r="D5" s="294"/>
      <c r="E5" s="294"/>
      <c r="F5" s="270" t="s">
        <v>306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23" t="s">
        <v>516</v>
      </c>
      <c r="B8" s="223" t="s">
        <v>516</v>
      </c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316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315</v>
      </c>
      <c r="B19" s="60"/>
      <c r="C19" s="294"/>
      <c r="D19" s="294"/>
      <c r="E19" s="294"/>
      <c r="F19" s="270" t="s">
        <v>306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305</v>
      </c>
    </row>
    <row r="22" spans="1:6" x14ac:dyDescent="0.2">
      <c r="A22" s="223" t="s">
        <v>519</v>
      </c>
      <c r="B22" s="264" t="s">
        <v>520</v>
      </c>
      <c r="C22" s="265">
        <v>13546.38</v>
      </c>
      <c r="D22" s="265">
        <v>15046.09</v>
      </c>
      <c r="E22" s="265">
        <v>1499.71</v>
      </c>
      <c r="F22" s="264"/>
    </row>
    <row r="23" spans="1:6" x14ac:dyDescent="0.2">
      <c r="A23" s="223" t="s">
        <v>521</v>
      </c>
      <c r="B23" s="264" t="s">
        <v>522</v>
      </c>
      <c r="C23" s="265">
        <v>74252.990000000005</v>
      </c>
      <c r="D23" s="265">
        <v>77110.990000000005</v>
      </c>
      <c r="E23" s="265">
        <v>2858</v>
      </c>
      <c r="F23" s="264"/>
    </row>
    <row r="24" spans="1:6" x14ac:dyDescent="0.2">
      <c r="A24" s="223"/>
      <c r="B24" s="264"/>
      <c r="C24" s="265"/>
      <c r="D24" s="265"/>
      <c r="E24" s="265"/>
      <c r="F24" s="264"/>
    </row>
    <row r="25" spans="1:6" x14ac:dyDescent="0.2">
      <c r="A25" s="223"/>
      <c r="B25" s="264"/>
      <c r="C25" s="265"/>
      <c r="D25" s="265"/>
      <c r="E25" s="265"/>
      <c r="F25" s="264"/>
    </row>
    <row r="26" spans="1:6" x14ac:dyDescent="0.2">
      <c r="A26" s="223"/>
      <c r="B26" s="264"/>
      <c r="C26" s="265"/>
      <c r="D26" s="265"/>
      <c r="E26" s="265"/>
      <c r="F26" s="264"/>
    </row>
    <row r="27" spans="1:6" x14ac:dyDescent="0.2">
      <c r="A27" s="223"/>
      <c r="B27" s="264"/>
      <c r="C27" s="265"/>
      <c r="D27" s="265"/>
      <c r="E27" s="265"/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314</v>
      </c>
      <c r="C30" s="244">
        <f>SUM(C22:C29)</f>
        <v>87799.37000000001</v>
      </c>
      <c r="D30" s="244">
        <f>SUM(D22:D29)</f>
        <v>92157.08</v>
      </c>
      <c r="E30" s="244">
        <f>SUM(E22:E29)</f>
        <v>4357.71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313</v>
      </c>
      <c r="B33" s="217"/>
      <c r="C33" s="294"/>
      <c r="D33" s="294"/>
      <c r="E33" s="294"/>
      <c r="G33" s="270" t="s">
        <v>306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305</v>
      </c>
      <c r="G35" s="292" t="s">
        <v>304</v>
      </c>
      <c r="H35" s="292" t="s">
        <v>303</v>
      </c>
    </row>
    <row r="36" spans="1:8" s="8" customFormat="1" x14ac:dyDescent="0.2">
      <c r="A36" s="223" t="s">
        <v>516</v>
      </c>
      <c r="B36" s="264" t="s">
        <v>516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312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311</v>
      </c>
      <c r="B43" s="217"/>
      <c r="C43" s="294"/>
      <c r="D43" s="294"/>
      <c r="E43" s="294"/>
      <c r="G43" s="270" t="s">
        <v>306</v>
      </c>
    </row>
    <row r="44" spans="1:8" x14ac:dyDescent="0.2">
      <c r="A44" s="281"/>
      <c r="B44" s="281"/>
      <c r="C44" s="229"/>
      <c r="H44" s="7"/>
    </row>
    <row r="45" spans="1:8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305</v>
      </c>
      <c r="G45" s="292" t="s">
        <v>304</v>
      </c>
      <c r="H45" s="292" t="s">
        <v>303</v>
      </c>
    </row>
    <row r="46" spans="1:8" x14ac:dyDescent="0.2">
      <c r="A46" s="223" t="s">
        <v>516</v>
      </c>
      <c r="B46" s="264" t="s">
        <v>516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310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309</v>
      </c>
      <c r="B53" s="217"/>
      <c r="C53" s="294"/>
      <c r="D53" s="294"/>
      <c r="E53" s="294"/>
      <c r="G53" s="270" t="s">
        <v>306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305</v>
      </c>
      <c r="G55" s="292" t="s">
        <v>304</v>
      </c>
      <c r="H55" s="292" t="s">
        <v>303</v>
      </c>
    </row>
    <row r="56" spans="1:8" x14ac:dyDescent="0.2">
      <c r="A56" s="223" t="s">
        <v>523</v>
      </c>
      <c r="B56" s="264" t="s">
        <v>520</v>
      </c>
      <c r="C56" s="222">
        <v>-154.44</v>
      </c>
      <c r="D56" s="265">
        <v>-49.55</v>
      </c>
      <c r="E56" s="265">
        <v>104.89</v>
      </c>
      <c r="F56" s="264"/>
      <c r="G56" s="264"/>
      <c r="H56" s="264"/>
    </row>
    <row r="57" spans="1:8" x14ac:dyDescent="0.2">
      <c r="A57" s="223" t="s">
        <v>524</v>
      </c>
      <c r="B57" s="264" t="s">
        <v>522</v>
      </c>
      <c r="C57" s="222">
        <v>-11703.43</v>
      </c>
      <c r="D57" s="265">
        <v>-11703.43</v>
      </c>
      <c r="E57" s="265">
        <v>0</v>
      </c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308</v>
      </c>
      <c r="C60" s="244">
        <f>SUM(C56:C59)</f>
        <v>-11857.87</v>
      </c>
      <c r="D60" s="244">
        <f>SUM(D56:D59)</f>
        <v>-11752.98</v>
      </c>
      <c r="E60" s="244">
        <f>SUM(E56:E59)</f>
        <v>104.89</v>
      </c>
      <c r="F60" s="244"/>
      <c r="G60" s="244"/>
      <c r="H60" s="244"/>
    </row>
    <row r="63" spans="1:8" x14ac:dyDescent="0.2">
      <c r="A63" s="217" t="s">
        <v>307</v>
      </c>
      <c r="B63" s="217"/>
      <c r="C63" s="294"/>
      <c r="D63" s="294"/>
      <c r="E63" s="294"/>
      <c r="G63" s="270" t="s">
        <v>306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305</v>
      </c>
      <c r="G65" s="292" t="s">
        <v>304</v>
      </c>
      <c r="H65" s="292" t="s">
        <v>303</v>
      </c>
    </row>
    <row r="66" spans="1:8" x14ac:dyDescent="0.2">
      <c r="A66" s="223" t="s">
        <v>516</v>
      </c>
      <c r="B66" s="264" t="s">
        <v>516</v>
      </c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302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138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325</v>
      </c>
      <c r="B5" s="311"/>
      <c r="C5" s="308"/>
      <c r="D5" s="308"/>
      <c r="E5" s="308"/>
      <c r="F5" s="190" t="s">
        <v>322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85" t="s">
        <v>516</v>
      </c>
      <c r="B8" s="285" t="s">
        <v>516</v>
      </c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324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323</v>
      </c>
      <c r="B16" s="309"/>
      <c r="C16" s="308"/>
      <c r="D16" s="308"/>
      <c r="E16" s="308"/>
      <c r="F16" s="190" t="s">
        <v>322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305</v>
      </c>
    </row>
    <row r="19" spans="1:6" ht="11.25" customHeight="1" x14ac:dyDescent="0.2">
      <c r="A19" s="223" t="s">
        <v>516</v>
      </c>
      <c r="B19" s="285" t="s">
        <v>516</v>
      </c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321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320</v>
      </c>
      <c r="B25" s="306"/>
      <c r="C25" s="305"/>
      <c r="D25" s="305"/>
      <c r="E25" s="294"/>
      <c r="F25" s="270" t="s">
        <v>319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305</v>
      </c>
    </row>
    <row r="28" spans="1:6" x14ac:dyDescent="0.2">
      <c r="A28" s="285" t="s">
        <v>516</v>
      </c>
      <c r="B28" s="285" t="s">
        <v>516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318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600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="90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138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9"/>
      <c r="E5" s="190" t="s">
        <v>242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516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248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247</v>
      </c>
      <c r="B24" s="230"/>
      <c r="C24" s="229"/>
      <c r="D24" s="190" t="s">
        <v>242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241</v>
      </c>
      <c r="D26" s="226" t="s">
        <v>240</v>
      </c>
      <c r="E26" s="240"/>
    </row>
    <row r="27" spans="1:6" ht="11.25" customHeight="1" x14ac:dyDescent="0.2">
      <c r="A27" s="238" t="s">
        <v>516</v>
      </c>
      <c r="B27" s="237" t="s">
        <v>516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246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245</v>
      </c>
      <c r="B55" s="230"/>
      <c r="C55" s="229"/>
      <c r="D55" s="89"/>
      <c r="E55" s="190" t="s">
        <v>242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241</v>
      </c>
      <c r="D57" s="226" t="s">
        <v>240</v>
      </c>
      <c r="E57" s="225" t="s">
        <v>239</v>
      </c>
      <c r="F57" s="224"/>
    </row>
    <row r="58" spans="1:6" x14ac:dyDescent="0.2">
      <c r="A58" s="238" t="s">
        <v>516</v>
      </c>
      <c r="B58" s="237" t="s">
        <v>516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244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243</v>
      </c>
      <c r="B68" s="230"/>
      <c r="C68" s="229"/>
      <c r="D68" s="89"/>
      <c r="E68" s="190" t="s">
        <v>242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241</v>
      </c>
      <c r="D70" s="226" t="s">
        <v>240</v>
      </c>
      <c r="E70" s="225" t="s">
        <v>239</v>
      </c>
      <c r="F70" s="224"/>
    </row>
    <row r="71" spans="1:6" x14ac:dyDescent="0.2">
      <c r="A71" s="223" t="s">
        <v>516</v>
      </c>
      <c r="B71" s="223" t="s">
        <v>516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238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330</v>
      </c>
      <c r="B5" s="321"/>
      <c r="C5" s="320"/>
      <c r="D5" s="319" t="s">
        <v>327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6" t="s">
        <v>260</v>
      </c>
    </row>
    <row r="8" spans="1:4" x14ac:dyDescent="0.2">
      <c r="A8" s="287" t="s">
        <v>516</v>
      </c>
      <c r="B8" s="287" t="s">
        <v>516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329</v>
      </c>
      <c r="C11" s="233">
        <f>SUM(C8:C10)</f>
        <v>0</v>
      </c>
      <c r="D11" s="312"/>
    </row>
    <row r="14" spans="1:4" ht="11.25" customHeight="1" x14ac:dyDescent="0.2">
      <c r="A14" s="311" t="s">
        <v>328</v>
      </c>
      <c r="B14" s="321"/>
      <c r="C14" s="320"/>
      <c r="D14" s="319" t="s">
        <v>327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241</v>
      </c>
      <c r="D16" s="316" t="s">
        <v>260</v>
      </c>
    </row>
    <row r="17" spans="1:4" x14ac:dyDescent="0.2">
      <c r="A17" s="287" t="s">
        <v>516</v>
      </c>
      <c r="B17" s="287" t="s">
        <v>516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326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138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335</v>
      </c>
      <c r="B5" s="190"/>
      <c r="C5" s="23"/>
      <c r="D5" s="23"/>
      <c r="E5" s="23"/>
      <c r="F5" s="23"/>
      <c r="G5" s="23"/>
      <c r="H5" s="325" t="s">
        <v>332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525</v>
      </c>
      <c r="B8" s="223" t="s">
        <v>526</v>
      </c>
      <c r="C8" s="222">
        <v>0.01</v>
      </c>
      <c r="D8" s="222">
        <v>0.01</v>
      </c>
      <c r="E8" s="222"/>
      <c r="F8" s="222"/>
      <c r="G8" s="222"/>
      <c r="H8" s="324"/>
    </row>
    <row r="9" spans="1:8" x14ac:dyDescent="0.2">
      <c r="A9" s="223" t="s">
        <v>527</v>
      </c>
      <c r="B9" s="223" t="s">
        <v>528</v>
      </c>
      <c r="C9" s="222">
        <v>-9141.69</v>
      </c>
      <c r="D9" s="222">
        <v>-9141.69</v>
      </c>
      <c r="E9" s="222"/>
      <c r="F9" s="222"/>
      <c r="G9" s="222"/>
      <c r="H9" s="324"/>
    </row>
    <row r="10" spans="1:8" x14ac:dyDescent="0.2">
      <c r="A10" s="223" t="s">
        <v>529</v>
      </c>
      <c r="B10" s="223" t="s">
        <v>530</v>
      </c>
      <c r="C10" s="222">
        <v>-341.94</v>
      </c>
      <c r="D10" s="222">
        <v>-341.94</v>
      </c>
      <c r="E10" s="222"/>
      <c r="F10" s="222"/>
      <c r="G10" s="222"/>
      <c r="H10" s="324"/>
    </row>
    <row r="11" spans="1:8" x14ac:dyDescent="0.2">
      <c r="A11" s="223" t="s">
        <v>531</v>
      </c>
      <c r="B11" s="223" t="s">
        <v>532</v>
      </c>
      <c r="C11" s="222">
        <v>-40.64</v>
      </c>
      <c r="D11" s="222">
        <v>-40.64</v>
      </c>
      <c r="E11" s="222"/>
      <c r="F11" s="222"/>
      <c r="G11" s="222"/>
      <c r="H11" s="324"/>
    </row>
    <row r="12" spans="1:8" x14ac:dyDescent="0.2">
      <c r="A12" s="223" t="s">
        <v>533</v>
      </c>
      <c r="B12" s="223" t="s">
        <v>534</v>
      </c>
      <c r="C12" s="222">
        <v>-1219.81</v>
      </c>
      <c r="D12" s="222">
        <v>-1219.81</v>
      </c>
      <c r="E12" s="222"/>
      <c r="F12" s="222"/>
      <c r="G12" s="222"/>
      <c r="H12" s="324"/>
    </row>
    <row r="13" spans="1:8" x14ac:dyDescent="0.2">
      <c r="A13" s="223"/>
      <c r="B13" s="223"/>
      <c r="C13" s="222"/>
      <c r="D13" s="222"/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334</v>
      </c>
      <c r="C22" s="322">
        <f>SUM(C8:C21)</f>
        <v>-10744.07</v>
      </c>
      <c r="D22" s="322">
        <f>SUM(D8:D21)</f>
        <v>-10744.07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333</v>
      </c>
      <c r="B25" s="190"/>
      <c r="C25" s="23"/>
      <c r="D25" s="23"/>
      <c r="E25" s="23"/>
      <c r="F25" s="23"/>
      <c r="G25" s="23"/>
      <c r="H25" s="325" t="s">
        <v>332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241</v>
      </c>
      <c r="D27" s="267" t="s">
        <v>264</v>
      </c>
      <c r="E27" s="267" t="s">
        <v>263</v>
      </c>
      <c r="F27" s="267" t="s">
        <v>262</v>
      </c>
      <c r="G27" s="266" t="s">
        <v>261</v>
      </c>
      <c r="H27" s="227" t="s">
        <v>260</v>
      </c>
    </row>
    <row r="28" spans="1:8" x14ac:dyDescent="0.2">
      <c r="A28" s="223" t="s">
        <v>515</v>
      </c>
      <c r="B28" s="223" t="s">
        <v>515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331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1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4" t="s">
        <v>341</v>
      </c>
      <c r="B5" s="334"/>
      <c r="E5" s="325" t="s">
        <v>338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ht="11.25" customHeight="1" x14ac:dyDescent="0.2">
      <c r="A8" s="223" t="s">
        <v>516</v>
      </c>
      <c r="B8" s="223" t="s">
        <v>516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340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339</v>
      </c>
      <c r="B13" s="190"/>
      <c r="E13" s="325" t="s">
        <v>338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x14ac:dyDescent="0.2">
      <c r="A16" s="331" t="s">
        <v>516</v>
      </c>
      <c r="B16" s="330" t="s">
        <v>516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336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142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349</v>
      </c>
      <c r="B5" s="190"/>
      <c r="C5" s="7"/>
      <c r="D5" s="89"/>
      <c r="E5" s="325" t="s">
        <v>343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s="12" customFormat="1" x14ac:dyDescent="0.2">
      <c r="A8" s="331" t="s">
        <v>516</v>
      </c>
      <c r="B8" s="330" t="s">
        <v>516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348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347</v>
      </c>
      <c r="B13" s="217"/>
      <c r="C13" s="13"/>
      <c r="D13" s="25"/>
      <c r="E13" s="190" t="s">
        <v>346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ht="11.25" customHeight="1" x14ac:dyDescent="0.2">
      <c r="A16" s="238" t="s">
        <v>516</v>
      </c>
      <c r="B16" s="276" t="s">
        <v>516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345</v>
      </c>
      <c r="C18" s="335">
        <f>SUM(C16:C17)</f>
        <v>0</v>
      </c>
      <c r="D18" s="244"/>
      <c r="E18" s="244"/>
    </row>
    <row r="21" spans="1:5" x14ac:dyDescent="0.2">
      <c r="A21" s="217" t="s">
        <v>344</v>
      </c>
      <c r="B21" s="190"/>
      <c r="E21" s="325" t="s">
        <v>343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337</v>
      </c>
      <c r="E23" s="225" t="s">
        <v>260</v>
      </c>
    </row>
    <row r="24" spans="1:5" x14ac:dyDescent="0.2">
      <c r="A24" s="331" t="s">
        <v>516</v>
      </c>
      <c r="B24" s="330" t="s">
        <v>516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342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J1" zoomScaleNormal="100" zoomScaleSheetLayoutView="100" workbookViewId="0">
      <selection sqref="A1:Z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601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 t="s">
        <v>516</v>
      </c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 t="s">
        <v>602</v>
      </c>
      <c r="U12" s="197"/>
      <c r="V12" s="199"/>
      <c r="W12" s="199"/>
      <c r="X12" s="197"/>
      <c r="Y12" s="197"/>
      <c r="Z12" s="198"/>
      <c r="AA12" s="197" t="s">
        <v>516</v>
      </c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142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8" t="s">
        <v>227</v>
      </c>
      <c r="B6" s="459"/>
      <c r="C6" s="459"/>
      <c r="D6" s="459"/>
      <c r="E6" s="459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142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view="pageBreakPreview" topLeftCell="A55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355</v>
      </c>
      <c r="B5" s="311"/>
      <c r="C5" s="13"/>
      <c r="D5" s="190" t="s">
        <v>354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535</v>
      </c>
      <c r="B8" s="238" t="s">
        <v>536</v>
      </c>
      <c r="C8" s="236">
        <v>-6722.41</v>
      </c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353</v>
      </c>
      <c r="C45" s="233">
        <f>SUM(C8:C44)</f>
        <v>-6722.41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352</v>
      </c>
      <c r="B49" s="311"/>
      <c r="C49" s="339"/>
      <c r="D49" s="190" t="s">
        <v>351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241</v>
      </c>
      <c r="D51" s="225" t="s">
        <v>260</v>
      </c>
    </row>
    <row r="52" spans="1:4" x14ac:dyDescent="0.2">
      <c r="A52" s="238" t="s">
        <v>537</v>
      </c>
      <c r="B52" s="238" t="s">
        <v>538</v>
      </c>
      <c r="C52" s="236">
        <v>-401667.85</v>
      </c>
      <c r="D52" s="222"/>
    </row>
    <row r="53" spans="1:4" x14ac:dyDescent="0.2">
      <c r="A53" s="238" t="s">
        <v>539</v>
      </c>
      <c r="B53" s="238" t="s">
        <v>540</v>
      </c>
      <c r="C53" s="236">
        <v>-48337.56</v>
      </c>
      <c r="D53" s="222"/>
    </row>
    <row r="54" spans="1:4" x14ac:dyDescent="0.2">
      <c r="A54" s="238"/>
      <c r="B54" s="238"/>
      <c r="C54" s="236"/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350</v>
      </c>
      <c r="C89" s="233">
        <f>SUM(C52:C88)</f>
        <v>-450005.41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6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142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358</v>
      </c>
      <c r="B5" s="311"/>
      <c r="C5" s="22"/>
      <c r="E5" s="190" t="s">
        <v>357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345" t="s">
        <v>337</v>
      </c>
      <c r="E7" s="225" t="s">
        <v>260</v>
      </c>
    </row>
    <row r="8" spans="1:5" x14ac:dyDescent="0.2">
      <c r="A8" s="344" t="s">
        <v>515</v>
      </c>
      <c r="B8" s="344" t="s">
        <v>515</v>
      </c>
      <c r="C8" s="343"/>
      <c r="D8" s="342"/>
      <c r="E8" s="342"/>
    </row>
    <row r="9" spans="1:5" x14ac:dyDescent="0.2">
      <c r="A9" s="344"/>
      <c r="B9" s="344" t="s">
        <v>516</v>
      </c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356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63" t="s">
        <v>204</v>
      </c>
      <c r="B7" s="474"/>
      <c r="C7" s="474"/>
      <c r="D7" s="474"/>
      <c r="E7" s="475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363</v>
      </c>
      <c r="B5" s="217"/>
      <c r="C5" s="22"/>
      <c r="D5" s="357"/>
      <c r="E5" s="356" t="s">
        <v>362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4" t="s">
        <v>361</v>
      </c>
      <c r="E7" s="353" t="s">
        <v>360</v>
      </c>
      <c r="F7" s="89"/>
      <c r="G7" s="89"/>
      <c r="H7" s="89"/>
    </row>
    <row r="8" spans="1:8" x14ac:dyDescent="0.2">
      <c r="A8" s="238" t="s">
        <v>541</v>
      </c>
      <c r="B8" s="238" t="s">
        <v>542</v>
      </c>
      <c r="C8" s="254">
        <v>361191.25</v>
      </c>
      <c r="D8" s="352">
        <f>C8/C109</f>
        <v>0.80760496553140348</v>
      </c>
      <c r="E8" s="351"/>
    </row>
    <row r="9" spans="1:8" x14ac:dyDescent="0.2">
      <c r="A9" s="238" t="s">
        <v>543</v>
      </c>
      <c r="B9" s="238" t="s">
        <v>544</v>
      </c>
      <c r="C9" s="254">
        <v>6191.8</v>
      </c>
      <c r="D9" s="352">
        <f>C9/C109</f>
        <v>1.3844544754551347E-2</v>
      </c>
      <c r="E9" s="351"/>
    </row>
    <row r="10" spans="1:8" x14ac:dyDescent="0.2">
      <c r="A10" s="238" t="s">
        <v>545</v>
      </c>
      <c r="B10" s="238" t="s">
        <v>546</v>
      </c>
      <c r="C10" s="254">
        <v>10345.540000000001</v>
      </c>
      <c r="D10" s="352">
        <f>C10/C109</f>
        <v>2.3132092693562638E-2</v>
      </c>
      <c r="E10" s="351"/>
    </row>
    <row r="11" spans="1:8" x14ac:dyDescent="0.2">
      <c r="A11" s="238" t="s">
        <v>547</v>
      </c>
      <c r="B11" s="238" t="s">
        <v>548</v>
      </c>
      <c r="C11" s="254">
        <v>1432.6</v>
      </c>
      <c r="D11" s="352">
        <f>C11/C109</f>
        <v>3.203219550917384E-3</v>
      </c>
      <c r="E11" s="351"/>
    </row>
    <row r="12" spans="1:8" x14ac:dyDescent="0.2">
      <c r="A12" s="238" t="s">
        <v>549</v>
      </c>
      <c r="B12" s="238" t="s">
        <v>550</v>
      </c>
      <c r="C12" s="254">
        <v>663.01</v>
      </c>
      <c r="D12" s="352">
        <f>C12/C109</f>
        <v>1.4824560899439725E-3</v>
      </c>
      <c r="E12" s="351"/>
    </row>
    <row r="13" spans="1:8" x14ac:dyDescent="0.2">
      <c r="A13" s="238" t="s">
        <v>551</v>
      </c>
      <c r="B13" s="238" t="s">
        <v>552</v>
      </c>
      <c r="C13" s="254">
        <v>5967</v>
      </c>
      <c r="D13" s="352">
        <f>C13/C109</f>
        <v>1.3341903574147725E-2</v>
      </c>
      <c r="E13" s="351"/>
    </row>
    <row r="14" spans="1:8" x14ac:dyDescent="0.2">
      <c r="A14" s="238" t="s">
        <v>553</v>
      </c>
      <c r="B14" s="238" t="s">
        <v>554</v>
      </c>
      <c r="C14" s="254">
        <v>179</v>
      </c>
      <c r="D14" s="352">
        <f>C14/C109</f>
        <v>4.0023474774131772E-4</v>
      </c>
      <c r="E14" s="351"/>
    </row>
    <row r="15" spans="1:8" x14ac:dyDescent="0.2">
      <c r="A15" s="238" t="s">
        <v>555</v>
      </c>
      <c r="B15" s="238" t="s">
        <v>556</v>
      </c>
      <c r="C15" s="254">
        <v>899</v>
      </c>
      <c r="D15" s="352">
        <f>C15/C109</f>
        <v>2.0101175319522046E-3</v>
      </c>
      <c r="E15" s="351"/>
    </row>
    <row r="16" spans="1:8" x14ac:dyDescent="0.2">
      <c r="A16" s="238" t="s">
        <v>557</v>
      </c>
      <c r="B16" s="238" t="s">
        <v>558</v>
      </c>
      <c r="C16" s="254">
        <v>920</v>
      </c>
      <c r="D16" s="352">
        <f>C16/C109</f>
        <v>2.0570724464916887E-3</v>
      </c>
      <c r="E16" s="351"/>
    </row>
    <row r="17" spans="1:5" x14ac:dyDescent="0.2">
      <c r="A17" s="238" t="s">
        <v>559</v>
      </c>
      <c r="B17" s="238" t="s">
        <v>560</v>
      </c>
      <c r="C17" s="254">
        <v>16000</v>
      </c>
      <c r="D17" s="352">
        <f>C17/C109</f>
        <v>3.5775172982464153E-2</v>
      </c>
      <c r="E17" s="351"/>
    </row>
    <row r="18" spans="1:5" x14ac:dyDescent="0.2">
      <c r="A18" s="238" t="s">
        <v>561</v>
      </c>
      <c r="B18" s="238" t="s">
        <v>562</v>
      </c>
      <c r="C18" s="254">
        <v>336.18</v>
      </c>
      <c r="D18" s="352">
        <f>C18/C109</f>
        <v>7.516811033277999E-4</v>
      </c>
      <c r="E18" s="351"/>
    </row>
    <row r="19" spans="1:5" x14ac:dyDescent="0.2">
      <c r="A19" s="238" t="s">
        <v>563</v>
      </c>
      <c r="B19" s="238" t="s">
        <v>564</v>
      </c>
      <c r="C19" s="254">
        <v>20000.060000000001</v>
      </c>
      <c r="D19" s="352">
        <f>C19/C109</f>
        <v>4.471910038497888E-2</v>
      </c>
      <c r="E19" s="351"/>
    </row>
    <row r="20" spans="1:5" x14ac:dyDescent="0.2">
      <c r="A20" s="238" t="s">
        <v>565</v>
      </c>
      <c r="B20" s="238" t="s">
        <v>566</v>
      </c>
      <c r="C20" s="254">
        <v>2476.3200000000002</v>
      </c>
      <c r="D20" s="352">
        <f>C20/C109</f>
        <v>5.5369235224959771E-3</v>
      </c>
      <c r="E20" s="351"/>
    </row>
    <row r="21" spans="1:5" x14ac:dyDescent="0.2">
      <c r="A21" s="238" t="s">
        <v>567</v>
      </c>
      <c r="B21" s="238" t="s">
        <v>568</v>
      </c>
      <c r="C21" s="254">
        <v>2931</v>
      </c>
      <c r="D21" s="352">
        <f>C21/C109</f>
        <v>6.5535645007251519E-3</v>
      </c>
      <c r="E21" s="351"/>
    </row>
    <row r="22" spans="1:5" x14ac:dyDescent="0.2">
      <c r="A22" s="238" t="s">
        <v>569</v>
      </c>
      <c r="B22" s="238" t="s">
        <v>570</v>
      </c>
      <c r="C22" s="254">
        <v>3652.46</v>
      </c>
      <c r="D22" s="352">
        <f>C22/C109</f>
        <v>8.1667117694706887E-3</v>
      </c>
      <c r="E22" s="351"/>
    </row>
    <row r="23" spans="1:5" x14ac:dyDescent="0.2">
      <c r="A23" s="238" t="s">
        <v>571</v>
      </c>
      <c r="B23" s="238" t="s">
        <v>572</v>
      </c>
      <c r="C23" s="254">
        <v>717.9</v>
      </c>
      <c r="D23" s="352">
        <f>C23/C109</f>
        <v>1.6051872927569384E-3</v>
      </c>
      <c r="E23" s="351"/>
    </row>
    <row r="24" spans="1:5" x14ac:dyDescent="0.2">
      <c r="A24" s="238" t="s">
        <v>573</v>
      </c>
      <c r="B24" s="238" t="s">
        <v>574</v>
      </c>
      <c r="C24" s="254">
        <v>6045.41</v>
      </c>
      <c r="D24" s="352">
        <f>C24/C109</f>
        <v>1.3517224281244912E-2</v>
      </c>
      <c r="E24" s="351"/>
    </row>
    <row r="25" spans="1:5" x14ac:dyDescent="0.2">
      <c r="A25" s="238" t="s">
        <v>575</v>
      </c>
      <c r="B25" s="238" t="s">
        <v>576</v>
      </c>
      <c r="C25" s="254">
        <v>7289</v>
      </c>
      <c r="D25" s="352">
        <f>C25/C109</f>
        <v>1.6297827241823826E-2</v>
      </c>
      <c r="E25" s="351"/>
    </row>
    <row r="26" spans="1:5" x14ac:dyDescent="0.2">
      <c r="A26" s="238"/>
      <c r="B26" s="238"/>
      <c r="C26" s="254"/>
      <c r="D26" s="352">
        <f>C26/C109</f>
        <v>0</v>
      </c>
      <c r="E26" s="351"/>
    </row>
    <row r="27" spans="1:5" x14ac:dyDescent="0.2">
      <c r="A27" s="238"/>
      <c r="B27" s="238"/>
      <c r="C27" s="254"/>
      <c r="D27" s="352">
        <f>C27/C109</f>
        <v>0</v>
      </c>
      <c r="E27" s="351"/>
    </row>
    <row r="28" spans="1:5" x14ac:dyDescent="0.2">
      <c r="A28" s="238"/>
      <c r="B28" s="238"/>
      <c r="C28" s="254"/>
      <c r="D28" s="352">
        <f>C28/C109</f>
        <v>0</v>
      </c>
      <c r="E28" s="351"/>
    </row>
    <row r="29" spans="1:5" x14ac:dyDescent="0.2">
      <c r="A29" s="238"/>
      <c r="B29" s="238"/>
      <c r="C29" s="254"/>
      <c r="D29" s="352">
        <f>C29/C109</f>
        <v>0</v>
      </c>
      <c r="E29" s="351"/>
    </row>
    <row r="30" spans="1:5" x14ac:dyDescent="0.2">
      <c r="A30" s="238"/>
      <c r="B30" s="238"/>
      <c r="C30" s="254"/>
      <c r="D30" s="352">
        <f>C30/C109</f>
        <v>0</v>
      </c>
      <c r="E30" s="351"/>
    </row>
    <row r="31" spans="1:5" x14ac:dyDescent="0.2">
      <c r="A31" s="238"/>
      <c r="B31" s="238"/>
      <c r="C31" s="254"/>
      <c r="D31" s="352">
        <f>C31/C109</f>
        <v>0</v>
      </c>
      <c r="E31" s="351"/>
    </row>
    <row r="32" spans="1:5" x14ac:dyDescent="0.2">
      <c r="A32" s="238"/>
      <c r="B32" s="238"/>
      <c r="C32" s="254"/>
      <c r="D32" s="352">
        <f>C32/C109</f>
        <v>0</v>
      </c>
      <c r="E32" s="351"/>
    </row>
    <row r="33" spans="1:5" x14ac:dyDescent="0.2">
      <c r="A33" s="238"/>
      <c r="B33" s="238"/>
      <c r="C33" s="254"/>
      <c r="D33" s="352">
        <f>C33/C109</f>
        <v>0</v>
      </c>
      <c r="E33" s="351"/>
    </row>
    <row r="34" spans="1:5" x14ac:dyDescent="0.2">
      <c r="A34" s="238"/>
      <c r="B34" s="238"/>
      <c r="C34" s="254"/>
      <c r="D34" s="352">
        <f>C34/C109</f>
        <v>0</v>
      </c>
      <c r="E34" s="351"/>
    </row>
    <row r="35" spans="1:5" x14ac:dyDescent="0.2">
      <c r="A35" s="238"/>
      <c r="B35" s="238"/>
      <c r="C35" s="254"/>
      <c r="D35" s="352">
        <f>C35/C109</f>
        <v>0</v>
      </c>
      <c r="E35" s="351"/>
    </row>
    <row r="36" spans="1:5" x14ac:dyDescent="0.2">
      <c r="A36" s="238"/>
      <c r="B36" s="238"/>
      <c r="C36" s="254"/>
      <c r="D36" s="352">
        <f>C36/C109</f>
        <v>0</v>
      </c>
      <c r="E36" s="351"/>
    </row>
    <row r="37" spans="1:5" x14ac:dyDescent="0.2">
      <c r="A37" s="238"/>
      <c r="B37" s="238"/>
      <c r="C37" s="254"/>
      <c r="D37" s="352">
        <f>C37/C109</f>
        <v>0</v>
      </c>
      <c r="E37" s="351"/>
    </row>
    <row r="38" spans="1:5" x14ac:dyDescent="0.2">
      <c r="A38" s="238"/>
      <c r="B38" s="238"/>
      <c r="C38" s="254"/>
      <c r="D38" s="352">
        <f>C38/C109</f>
        <v>0</v>
      </c>
      <c r="E38" s="351"/>
    </row>
    <row r="39" spans="1:5" x14ac:dyDescent="0.2">
      <c r="A39" s="238"/>
      <c r="B39" s="238"/>
      <c r="C39" s="254"/>
      <c r="D39" s="352">
        <f>C39/C109</f>
        <v>0</v>
      </c>
      <c r="E39" s="351"/>
    </row>
    <row r="40" spans="1:5" x14ac:dyDescent="0.2">
      <c r="A40" s="238"/>
      <c r="B40" s="238"/>
      <c r="C40" s="254"/>
      <c r="D40" s="352">
        <f>C40/C109</f>
        <v>0</v>
      </c>
      <c r="E40" s="351"/>
    </row>
    <row r="41" spans="1:5" x14ac:dyDescent="0.2">
      <c r="A41" s="238"/>
      <c r="B41" s="238"/>
      <c r="C41" s="254"/>
      <c r="D41" s="352">
        <f>C41/C109</f>
        <v>0</v>
      </c>
      <c r="E41" s="351"/>
    </row>
    <row r="42" spans="1:5" x14ac:dyDescent="0.2">
      <c r="A42" s="238"/>
      <c r="B42" s="238"/>
      <c r="C42" s="254"/>
      <c r="D42" s="352">
        <f>C42/C109</f>
        <v>0</v>
      </c>
      <c r="E42" s="351"/>
    </row>
    <row r="43" spans="1:5" x14ac:dyDescent="0.2">
      <c r="A43" s="238"/>
      <c r="B43" s="238"/>
      <c r="C43" s="254"/>
      <c r="D43" s="352">
        <f>C43/C109</f>
        <v>0</v>
      </c>
      <c r="E43" s="351"/>
    </row>
    <row r="44" spans="1:5" x14ac:dyDescent="0.2">
      <c r="A44" s="238"/>
      <c r="B44" s="238"/>
      <c r="C44" s="254"/>
      <c r="D44" s="352">
        <f>C44/C109</f>
        <v>0</v>
      </c>
      <c r="E44" s="351"/>
    </row>
    <row r="45" spans="1:5" x14ac:dyDescent="0.2">
      <c r="A45" s="238"/>
      <c r="B45" s="238"/>
      <c r="C45" s="254"/>
      <c r="D45" s="352">
        <f>C45/C109</f>
        <v>0</v>
      </c>
      <c r="E45" s="351"/>
    </row>
    <row r="46" spans="1:5" x14ac:dyDescent="0.2">
      <c r="A46" s="238"/>
      <c r="B46" s="238"/>
      <c r="C46" s="254"/>
      <c r="D46" s="352">
        <f>C46/C109</f>
        <v>0</v>
      </c>
      <c r="E46" s="351"/>
    </row>
    <row r="47" spans="1:5" x14ac:dyDescent="0.2">
      <c r="A47" s="238"/>
      <c r="B47" s="238"/>
      <c r="C47" s="254"/>
      <c r="D47" s="352">
        <f>C47/C109</f>
        <v>0</v>
      </c>
      <c r="E47" s="351"/>
    </row>
    <row r="48" spans="1:5" x14ac:dyDescent="0.2">
      <c r="A48" s="238"/>
      <c r="B48" s="238"/>
      <c r="C48" s="254"/>
      <c r="D48" s="352">
        <f>C48/C109</f>
        <v>0</v>
      </c>
      <c r="E48" s="351"/>
    </row>
    <row r="49" spans="1:5" x14ac:dyDescent="0.2">
      <c r="A49" s="238"/>
      <c r="B49" s="238"/>
      <c r="C49" s="254"/>
      <c r="D49" s="352">
        <f>C49/C109</f>
        <v>0</v>
      </c>
      <c r="E49" s="351"/>
    </row>
    <row r="50" spans="1:5" x14ac:dyDescent="0.2">
      <c r="A50" s="238"/>
      <c r="B50" s="238"/>
      <c r="C50" s="254"/>
      <c r="D50" s="352">
        <f>C50/C109</f>
        <v>0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x14ac:dyDescent="0.2">
      <c r="A52" s="238"/>
      <c r="B52" s="238"/>
      <c r="C52" s="254"/>
      <c r="D52" s="352">
        <f>C52/C109</f>
        <v>0</v>
      </c>
      <c r="E52" s="351"/>
    </row>
    <row r="53" spans="1:5" x14ac:dyDescent="0.2">
      <c r="A53" s="238"/>
      <c r="B53" s="238"/>
      <c r="C53" s="254"/>
      <c r="D53" s="352">
        <f>C53/C109</f>
        <v>0</v>
      </c>
      <c r="E53" s="351"/>
    </row>
    <row r="54" spans="1:5" x14ac:dyDescent="0.2">
      <c r="A54" s="238"/>
      <c r="B54" s="238"/>
      <c r="C54" s="254"/>
      <c r="D54" s="352">
        <f>C54/C109</f>
        <v>0</v>
      </c>
      <c r="E54" s="351"/>
    </row>
    <row r="55" spans="1:5" x14ac:dyDescent="0.2">
      <c r="A55" s="238"/>
      <c r="B55" s="238"/>
      <c r="C55" s="254"/>
      <c r="D55" s="352">
        <f>C55/C109</f>
        <v>0</v>
      </c>
      <c r="E55" s="351"/>
    </row>
    <row r="56" spans="1:5" x14ac:dyDescent="0.2">
      <c r="A56" s="238"/>
      <c r="B56" s="238"/>
      <c r="C56" s="254"/>
      <c r="D56" s="352">
        <f>C56/C109</f>
        <v>0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359</v>
      </c>
      <c r="C109" s="252">
        <f>SUM(C8:C108)</f>
        <v>447237.52999999997</v>
      </c>
      <c r="D109" s="350">
        <f>SUM(D8:D108)</f>
        <v>1.0000000000000002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142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16" t="s">
        <v>240</v>
      </c>
      <c r="G7" s="316" t="s">
        <v>337</v>
      </c>
    </row>
    <row r="8" spans="1:7" x14ac:dyDescent="0.2">
      <c r="A8" s="238" t="s">
        <v>577</v>
      </c>
      <c r="B8" s="238" t="s">
        <v>578</v>
      </c>
      <c r="C8" s="254">
        <v>0</v>
      </c>
      <c r="D8" s="254">
        <v>594.4</v>
      </c>
      <c r="E8" s="254">
        <v>594.4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364</v>
      </c>
      <c r="C14" s="239">
        <f>SUM(C8:C13)</f>
        <v>0</v>
      </c>
      <c r="D14" s="239">
        <f>SUM(D8:D13)</f>
        <v>594.4</v>
      </c>
      <c r="E14" s="219">
        <f>SUM(E8:E13)</f>
        <v>594.4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60" t="s">
        <v>337</v>
      </c>
    </row>
    <row r="8" spans="1:6" x14ac:dyDescent="0.2">
      <c r="A8" s="238" t="s">
        <v>579</v>
      </c>
      <c r="B8" s="238" t="s">
        <v>580</v>
      </c>
      <c r="C8" s="254">
        <v>41303.480000000003</v>
      </c>
      <c r="D8" s="254">
        <v>0</v>
      </c>
      <c r="E8" s="254">
        <v>-41303.480000000003</v>
      </c>
      <c r="F8" s="362"/>
    </row>
    <row r="9" spans="1:6" x14ac:dyDescent="0.2">
      <c r="A9" s="238" t="s">
        <v>579</v>
      </c>
      <c r="B9" s="238" t="s">
        <v>581</v>
      </c>
      <c r="C9" s="254">
        <v>0</v>
      </c>
      <c r="D9" s="254">
        <v>9490.2900000000009</v>
      </c>
      <c r="E9" s="254">
        <v>9490.2900000000009</v>
      </c>
      <c r="F9" s="362"/>
    </row>
    <row r="10" spans="1:6" x14ac:dyDescent="0.2">
      <c r="A10" s="238" t="s">
        <v>582</v>
      </c>
      <c r="B10" s="238" t="s">
        <v>583</v>
      </c>
      <c r="C10" s="254">
        <v>-105015.27</v>
      </c>
      <c r="D10" s="254">
        <v>-105015.27</v>
      </c>
      <c r="E10" s="254">
        <v>0</v>
      </c>
      <c r="F10" s="362"/>
    </row>
    <row r="11" spans="1:6" x14ac:dyDescent="0.2">
      <c r="A11" s="238" t="s">
        <v>584</v>
      </c>
      <c r="B11" s="238" t="s">
        <v>585</v>
      </c>
      <c r="C11" s="254">
        <v>-68881.789999999994</v>
      </c>
      <c r="D11" s="254">
        <v>-68881.789999999994</v>
      </c>
      <c r="E11" s="254">
        <v>0</v>
      </c>
      <c r="F11" s="362"/>
    </row>
    <row r="12" spans="1:6" x14ac:dyDescent="0.2">
      <c r="A12" s="238" t="s">
        <v>586</v>
      </c>
      <c r="B12" s="238" t="s">
        <v>587</v>
      </c>
      <c r="C12" s="254">
        <v>-389023.04</v>
      </c>
      <c r="D12" s="254">
        <v>-389023.04</v>
      </c>
      <c r="E12" s="254">
        <v>0</v>
      </c>
      <c r="F12" s="362"/>
    </row>
    <row r="13" spans="1:6" x14ac:dyDescent="0.2">
      <c r="A13" s="238" t="s">
        <v>588</v>
      </c>
      <c r="B13" s="238" t="s">
        <v>589</v>
      </c>
      <c r="C13" s="254">
        <v>363574.45</v>
      </c>
      <c r="D13" s="254">
        <v>363574.45</v>
      </c>
      <c r="E13" s="254">
        <v>0</v>
      </c>
      <c r="F13" s="362"/>
    </row>
    <row r="14" spans="1:6" x14ac:dyDescent="0.2">
      <c r="A14" s="238" t="s">
        <v>590</v>
      </c>
      <c r="B14" s="238" t="s">
        <v>591</v>
      </c>
      <c r="C14" s="254">
        <v>-34356.660000000003</v>
      </c>
      <c r="D14" s="254">
        <v>-34356.660000000003</v>
      </c>
      <c r="E14" s="254">
        <v>0</v>
      </c>
      <c r="F14" s="362"/>
    </row>
    <row r="15" spans="1:6" x14ac:dyDescent="0.2">
      <c r="A15" s="238" t="s">
        <v>592</v>
      </c>
      <c r="B15" s="238" t="s">
        <v>593</v>
      </c>
      <c r="C15" s="254">
        <v>-51164.73</v>
      </c>
      <c r="D15" s="254">
        <v>-51164.73</v>
      </c>
      <c r="E15" s="254">
        <v>0</v>
      </c>
      <c r="F15" s="362"/>
    </row>
    <row r="16" spans="1:6" x14ac:dyDescent="0.2">
      <c r="A16" s="238" t="s">
        <v>594</v>
      </c>
      <c r="B16" s="238" t="s">
        <v>595</v>
      </c>
      <c r="C16" s="254">
        <v>0</v>
      </c>
      <c r="D16" s="254">
        <v>41303.480000000003</v>
      </c>
      <c r="E16" s="254">
        <v>41303.480000000003</v>
      </c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368</v>
      </c>
      <c r="C23" s="252">
        <f>SUM(C8:C22)</f>
        <v>-243563.56</v>
      </c>
      <c r="D23" s="252">
        <f>SUM(D8:D22)</f>
        <v>-234073.27000000005</v>
      </c>
      <c r="E23" s="252">
        <f>SUM(E8:E22)</f>
        <v>9490.2900000000009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241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516</v>
      </c>
      <c r="B8" s="238" t="s">
        <v>516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241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516</v>
      </c>
      <c r="B20" s="238" t="s">
        <v>516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51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373</v>
      </c>
      <c r="C5" s="22"/>
      <c r="D5" s="22"/>
      <c r="E5" s="368" t="s">
        <v>372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596</v>
      </c>
      <c r="C8" s="254">
        <v>160163.97</v>
      </c>
      <c r="D8" s="254">
        <v>119844.75</v>
      </c>
      <c r="E8" s="254">
        <v>-40319.22</v>
      </c>
    </row>
    <row r="9" spans="1:5" x14ac:dyDescent="0.2">
      <c r="A9" s="287">
        <v>111300002</v>
      </c>
      <c r="B9" s="287" t="s">
        <v>597</v>
      </c>
      <c r="C9" s="254">
        <v>28795.69</v>
      </c>
      <c r="D9" s="254">
        <v>60454.67</v>
      </c>
      <c r="E9" s="254">
        <v>31658.98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371</v>
      </c>
      <c r="C162" s="252">
        <f>SUM(C8:C161)</f>
        <v>188959.66</v>
      </c>
      <c r="D162" s="252">
        <f>SUM(D8:D161)</f>
        <v>180299.41999999998</v>
      </c>
      <c r="E162" s="252">
        <f>SUM(E8:E161)</f>
        <v>-8660.2400000000016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378</v>
      </c>
      <c r="B5" s="477"/>
      <c r="C5" s="380"/>
      <c r="D5" s="379" t="s">
        <v>376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375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316</v>
      </c>
      <c r="C32" s="370">
        <f>SUM(C8:C31)</f>
        <v>0</v>
      </c>
      <c r="D32" s="369">
        <v>0</v>
      </c>
    </row>
    <row r="35" spans="1:4" x14ac:dyDescent="0.2">
      <c r="A35" s="476" t="s">
        <v>377</v>
      </c>
      <c r="B35" s="477"/>
      <c r="C35" s="380"/>
      <c r="D35" s="379" t="s">
        <v>376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375</v>
      </c>
    </row>
    <row r="38" spans="1:4" x14ac:dyDescent="0.2">
      <c r="A38" s="374">
        <v>124115111</v>
      </c>
      <c r="B38" s="375" t="s">
        <v>520</v>
      </c>
      <c r="C38" s="373">
        <v>1499.71</v>
      </c>
      <c r="D38" s="372"/>
    </row>
    <row r="39" spans="1:4" x14ac:dyDescent="0.2">
      <c r="A39" s="374">
        <v>124135151</v>
      </c>
      <c r="B39" s="375" t="s">
        <v>522</v>
      </c>
      <c r="C39" s="373">
        <v>2858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374</v>
      </c>
      <c r="C62" s="370">
        <f>SUM(C38:C61)</f>
        <v>4357.71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8" t="s">
        <v>212</v>
      </c>
      <c r="B6" s="468"/>
      <c r="C6" s="468"/>
      <c r="D6" s="469"/>
    </row>
    <row r="7" spans="1:4" ht="27.95" customHeight="1" thickBot="1" x14ac:dyDescent="0.25">
      <c r="A7" s="478" t="s">
        <v>213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D10" sqref="D10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226</v>
      </c>
      <c r="B6" s="477"/>
      <c r="C6" s="380"/>
      <c r="D6" s="396" t="s">
        <v>412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411</v>
      </c>
      <c r="C9" s="388">
        <v>11857.87</v>
      </c>
      <c r="D9" s="388">
        <v>11752.98</v>
      </c>
    </row>
    <row r="10" spans="1:4" x14ac:dyDescent="0.2">
      <c r="A10" s="390">
        <v>5510</v>
      </c>
      <c r="B10" s="393" t="s">
        <v>410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409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408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407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406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405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404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403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402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401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400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399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398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397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396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395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394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393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392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392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391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391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390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389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388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387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386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385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384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383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382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381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380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379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134</v>
      </c>
      <c r="B5" s="415"/>
      <c r="C5" s="414" t="s">
        <v>140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08">
        <v>900001</v>
      </c>
      <c r="B8" s="410" t="s">
        <v>426</v>
      </c>
      <c r="C8" s="406">
        <v>456727.82</v>
      </c>
    </row>
    <row r="9" spans="1:3" x14ac:dyDescent="0.2">
      <c r="A9" s="408">
        <v>900002</v>
      </c>
      <c r="B9" s="407" t="s">
        <v>425</v>
      </c>
      <c r="C9" s="406">
        <f>SUM(C10:C14)</f>
        <v>0</v>
      </c>
    </row>
    <row r="10" spans="1:3" x14ac:dyDescent="0.2">
      <c r="A10" s="409">
        <v>4320</v>
      </c>
      <c r="B10" s="403" t="s">
        <v>424</v>
      </c>
      <c r="C10" s="400"/>
    </row>
    <row r="11" spans="1:3" ht="22.5" x14ac:dyDescent="0.2">
      <c r="A11" s="409">
        <v>4330</v>
      </c>
      <c r="B11" s="403" t="s">
        <v>423</v>
      </c>
      <c r="C11" s="400"/>
    </row>
    <row r="12" spans="1:3" x14ac:dyDescent="0.2">
      <c r="A12" s="409">
        <v>4340</v>
      </c>
      <c r="B12" s="403" t="s">
        <v>422</v>
      </c>
      <c r="C12" s="400"/>
    </row>
    <row r="13" spans="1:3" x14ac:dyDescent="0.2">
      <c r="A13" s="409">
        <v>4399</v>
      </c>
      <c r="B13" s="403" t="s">
        <v>421</v>
      </c>
      <c r="C13" s="400"/>
    </row>
    <row r="14" spans="1:3" x14ac:dyDescent="0.2">
      <c r="A14" s="402">
        <v>4400</v>
      </c>
      <c r="B14" s="403" t="s">
        <v>420</v>
      </c>
      <c r="C14" s="400"/>
    </row>
    <row r="15" spans="1:3" x14ac:dyDescent="0.2">
      <c r="A15" s="408">
        <v>900003</v>
      </c>
      <c r="B15" s="407" t="s">
        <v>419</v>
      </c>
      <c r="C15" s="406">
        <f>SUM(C16:C19)</f>
        <v>0</v>
      </c>
    </row>
    <row r="16" spans="1:3" x14ac:dyDescent="0.2">
      <c r="A16" s="405">
        <v>52</v>
      </c>
      <c r="B16" s="403" t="s">
        <v>418</v>
      </c>
      <c r="C16" s="400"/>
    </row>
    <row r="17" spans="1:3" x14ac:dyDescent="0.2">
      <c r="A17" s="405">
        <v>62</v>
      </c>
      <c r="B17" s="403" t="s">
        <v>417</v>
      </c>
      <c r="C17" s="400"/>
    </row>
    <row r="18" spans="1:3" x14ac:dyDescent="0.2">
      <c r="A18" s="404" t="s">
        <v>416</v>
      </c>
      <c r="B18" s="403" t="s">
        <v>415</v>
      </c>
      <c r="C18" s="400"/>
    </row>
    <row r="19" spans="1:3" x14ac:dyDescent="0.2">
      <c r="A19" s="402">
        <v>4500</v>
      </c>
      <c r="B19" s="401" t="s">
        <v>414</v>
      </c>
      <c r="C19" s="400"/>
    </row>
    <row r="20" spans="1:3" x14ac:dyDescent="0.2">
      <c r="A20" s="399">
        <v>900004</v>
      </c>
      <c r="B20" s="398" t="s">
        <v>413</v>
      </c>
      <c r="C20" s="397">
        <f>+C8+C9-C15</f>
        <v>456727.82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215</v>
      </c>
      <c r="B7" s="482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27" t="s">
        <v>141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25">
        <v>900001</v>
      </c>
      <c r="B8" s="424" t="s">
        <v>449</v>
      </c>
      <c r="C8" s="423">
        <v>451595.24</v>
      </c>
    </row>
    <row r="9" spans="1:3" x14ac:dyDescent="0.2">
      <c r="A9" s="425">
        <v>900002</v>
      </c>
      <c r="B9" s="424" t="s">
        <v>448</v>
      </c>
      <c r="C9" s="423">
        <f>SUM(C10:C26)</f>
        <v>4357.71</v>
      </c>
    </row>
    <row r="10" spans="1:3" x14ac:dyDescent="0.2">
      <c r="A10" s="409">
        <v>5100</v>
      </c>
      <c r="B10" s="422" t="s">
        <v>447</v>
      </c>
      <c r="C10" s="420">
        <v>4357.71</v>
      </c>
    </row>
    <row r="11" spans="1:3" x14ac:dyDescent="0.2">
      <c r="A11" s="409">
        <v>5200</v>
      </c>
      <c r="B11" s="422" t="s">
        <v>446</v>
      </c>
      <c r="C11" s="420"/>
    </row>
    <row r="12" spans="1:3" x14ac:dyDescent="0.2">
      <c r="A12" s="409">
        <v>5300</v>
      </c>
      <c r="B12" s="422" t="s">
        <v>445</v>
      </c>
      <c r="C12" s="420"/>
    </row>
    <row r="13" spans="1:3" x14ac:dyDescent="0.2">
      <c r="A13" s="409">
        <v>5400</v>
      </c>
      <c r="B13" s="422" t="s">
        <v>444</v>
      </c>
      <c r="C13" s="420"/>
    </row>
    <row r="14" spans="1:3" x14ac:dyDescent="0.2">
      <c r="A14" s="409">
        <v>5500</v>
      </c>
      <c r="B14" s="422" t="s">
        <v>443</v>
      </c>
      <c r="C14" s="420"/>
    </row>
    <row r="15" spans="1:3" x14ac:dyDescent="0.2">
      <c r="A15" s="409">
        <v>5600</v>
      </c>
      <c r="B15" s="422" t="s">
        <v>442</v>
      </c>
      <c r="C15" s="420"/>
    </row>
    <row r="16" spans="1:3" x14ac:dyDescent="0.2">
      <c r="A16" s="409">
        <v>5700</v>
      </c>
      <c r="B16" s="422" t="s">
        <v>441</v>
      </c>
      <c r="C16" s="420"/>
    </row>
    <row r="17" spans="1:3" x14ac:dyDescent="0.2">
      <c r="A17" s="409" t="s">
        <v>440</v>
      </c>
      <c r="B17" s="422" t="s">
        <v>439</v>
      </c>
      <c r="C17" s="420"/>
    </row>
    <row r="18" spans="1:3" x14ac:dyDescent="0.2">
      <c r="A18" s="409">
        <v>5900</v>
      </c>
      <c r="B18" s="422" t="s">
        <v>438</v>
      </c>
      <c r="C18" s="420"/>
    </row>
    <row r="19" spans="1:3" x14ac:dyDescent="0.2">
      <c r="A19" s="405">
        <v>6200</v>
      </c>
      <c r="B19" s="422" t="s">
        <v>437</v>
      </c>
      <c r="C19" s="420"/>
    </row>
    <row r="20" spans="1:3" x14ac:dyDescent="0.2">
      <c r="A20" s="405">
        <v>7200</v>
      </c>
      <c r="B20" s="422" t="s">
        <v>436</v>
      </c>
      <c r="C20" s="420"/>
    </row>
    <row r="21" spans="1:3" x14ac:dyDescent="0.2">
      <c r="A21" s="405">
        <v>7300</v>
      </c>
      <c r="B21" s="422" t="s">
        <v>435</v>
      </c>
      <c r="C21" s="420"/>
    </row>
    <row r="22" spans="1:3" x14ac:dyDescent="0.2">
      <c r="A22" s="405">
        <v>7500</v>
      </c>
      <c r="B22" s="422" t="s">
        <v>434</v>
      </c>
      <c r="C22" s="420"/>
    </row>
    <row r="23" spans="1:3" x14ac:dyDescent="0.2">
      <c r="A23" s="405">
        <v>7900</v>
      </c>
      <c r="B23" s="422" t="s">
        <v>433</v>
      </c>
      <c r="C23" s="420"/>
    </row>
    <row r="24" spans="1:3" x14ac:dyDescent="0.2">
      <c r="A24" s="405">
        <v>9100</v>
      </c>
      <c r="B24" s="422" t="s">
        <v>432</v>
      </c>
      <c r="C24" s="420"/>
    </row>
    <row r="25" spans="1:3" x14ac:dyDescent="0.2">
      <c r="A25" s="405">
        <v>9900</v>
      </c>
      <c r="B25" s="422" t="s">
        <v>431</v>
      </c>
      <c r="C25" s="420"/>
    </row>
    <row r="26" spans="1:3" x14ac:dyDescent="0.2">
      <c r="A26" s="405">
        <v>7400</v>
      </c>
      <c r="B26" s="421" t="s">
        <v>430</v>
      </c>
      <c r="C26" s="420"/>
    </row>
    <row r="27" spans="1:3" x14ac:dyDescent="0.2">
      <c r="A27" s="425">
        <v>900003</v>
      </c>
      <c r="B27" s="424" t="s">
        <v>429</v>
      </c>
      <c r="C27" s="423">
        <f>SUM(C28:C34)</f>
        <v>0</v>
      </c>
    </row>
    <row r="28" spans="1:3" ht="22.5" x14ac:dyDescent="0.2">
      <c r="A28" s="409">
        <v>5510</v>
      </c>
      <c r="B28" s="422" t="s">
        <v>410</v>
      </c>
      <c r="C28" s="420"/>
    </row>
    <row r="29" spans="1:3" x14ac:dyDescent="0.2">
      <c r="A29" s="409">
        <v>5520</v>
      </c>
      <c r="B29" s="422" t="s">
        <v>401</v>
      </c>
      <c r="C29" s="420"/>
    </row>
    <row r="30" spans="1:3" x14ac:dyDescent="0.2">
      <c r="A30" s="409">
        <v>5530</v>
      </c>
      <c r="B30" s="422" t="s">
        <v>398</v>
      </c>
      <c r="C30" s="420"/>
    </row>
    <row r="31" spans="1:3" ht="22.5" x14ac:dyDescent="0.2">
      <c r="A31" s="409">
        <v>5540</v>
      </c>
      <c r="B31" s="422" t="s">
        <v>392</v>
      </c>
      <c r="C31" s="420"/>
    </row>
    <row r="32" spans="1:3" x14ac:dyDescent="0.2">
      <c r="A32" s="409">
        <v>5550</v>
      </c>
      <c r="B32" s="422" t="s">
        <v>391</v>
      </c>
      <c r="C32" s="420"/>
    </row>
    <row r="33" spans="1:3" x14ac:dyDescent="0.2">
      <c r="A33" s="409">
        <v>5590</v>
      </c>
      <c r="B33" s="422" t="s">
        <v>390</v>
      </c>
      <c r="C33" s="420"/>
    </row>
    <row r="34" spans="1:3" x14ac:dyDescent="0.2">
      <c r="A34" s="409">
        <v>5600</v>
      </c>
      <c r="B34" s="421" t="s">
        <v>428</v>
      </c>
      <c r="C34" s="420"/>
    </row>
    <row r="35" spans="1:3" x14ac:dyDescent="0.2">
      <c r="A35" s="419">
        <v>900004</v>
      </c>
      <c r="B35" s="418" t="s">
        <v>427</v>
      </c>
      <c r="C35" s="417">
        <f>+C8-C9+C27</f>
        <v>447237.52999999997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220</v>
      </c>
      <c r="B7" s="482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142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6" width="3.42578125" style="89" customWidth="1"/>
    <col min="7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516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514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513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512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511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510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509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508</v>
      </c>
      <c r="C19" s="447" t="s">
        <v>516</v>
      </c>
      <c r="D19" s="447"/>
      <c r="E19" s="442"/>
    </row>
    <row r="20" spans="1:5" s="39" customFormat="1" x14ac:dyDescent="0.2">
      <c r="A20" s="431">
        <v>7160</v>
      </c>
      <c r="B20" s="448" t="s">
        <v>507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506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505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504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503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502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501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500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499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498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497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496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495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494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493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492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491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490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489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488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487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486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485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484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483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482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481</v>
      </c>
      <c r="B47" s="444" t="s">
        <v>480</v>
      </c>
      <c r="C47" s="442"/>
      <c r="D47" s="442"/>
      <c r="E47" s="442"/>
    </row>
    <row r="48" spans="1:5" s="39" customFormat="1" x14ac:dyDescent="0.2">
      <c r="A48" s="431" t="s">
        <v>479</v>
      </c>
      <c r="B48" s="443" t="s">
        <v>478</v>
      </c>
      <c r="C48" s="442"/>
      <c r="D48" s="442"/>
      <c r="E48" s="442"/>
    </row>
    <row r="49" spans="1:8" s="39" customFormat="1" x14ac:dyDescent="0.2">
      <c r="A49" s="431" t="s">
        <v>477</v>
      </c>
      <c r="B49" s="443" t="s">
        <v>476</v>
      </c>
      <c r="C49" s="442"/>
      <c r="D49" s="442"/>
      <c r="E49" s="442"/>
    </row>
    <row r="50" spans="1:8" s="39" customFormat="1" x14ac:dyDescent="0.2">
      <c r="A50" s="431" t="s">
        <v>475</v>
      </c>
      <c r="B50" s="443" t="s">
        <v>474</v>
      </c>
      <c r="C50" s="442"/>
      <c r="D50" s="442"/>
      <c r="E50" s="442"/>
    </row>
    <row r="51" spans="1:8" s="39" customFormat="1" x14ac:dyDescent="0.2">
      <c r="A51" s="431" t="s">
        <v>473</v>
      </c>
      <c r="B51" s="443" t="s">
        <v>472</v>
      </c>
      <c r="C51" s="442"/>
      <c r="D51" s="442"/>
      <c r="E51" s="442"/>
    </row>
    <row r="52" spans="1:8" s="39" customFormat="1" x14ac:dyDescent="0.2">
      <c r="A52" s="431" t="s">
        <v>471</v>
      </c>
      <c r="B52" s="443" t="s">
        <v>470</v>
      </c>
      <c r="C52" s="442"/>
      <c r="D52" s="442"/>
      <c r="E52" s="442"/>
    </row>
    <row r="53" spans="1:8" s="39" customFormat="1" x14ac:dyDescent="0.2">
      <c r="A53" s="431" t="s">
        <v>469</v>
      </c>
      <c r="B53" s="443" t="s">
        <v>468</v>
      </c>
      <c r="C53" s="442"/>
      <c r="D53" s="442"/>
      <c r="E53" s="442"/>
    </row>
    <row r="54" spans="1:8" s="39" customFormat="1" ht="12" x14ac:dyDescent="0.2">
      <c r="A54" s="428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466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465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464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460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451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A6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516</v>
      </c>
      <c r="B8" s="276" t="s">
        <v>516</v>
      </c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 t="s">
        <v>517</v>
      </c>
      <c r="B21" s="223" t="s">
        <v>518</v>
      </c>
      <c r="C21" s="222">
        <v>2500</v>
      </c>
      <c r="D21" s="265">
        <v>2500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2500</v>
      </c>
      <c r="D25" s="244">
        <f>SUM(D21:D24)</f>
        <v>2500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 t="s">
        <v>516</v>
      </c>
      <c r="B31" s="223" t="s">
        <v>516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 t="s">
        <v>516</v>
      </c>
      <c r="B41" s="223" t="s">
        <v>516</v>
      </c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9" x14ac:dyDescent="0.2">
      <c r="A51" s="223" t="s">
        <v>516</v>
      </c>
      <c r="B51" s="223" t="s">
        <v>516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274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273</v>
      </c>
      <c r="B78" s="230"/>
      <c r="C78" s="271"/>
      <c r="E78" s="268"/>
      <c r="F78" s="268"/>
      <c r="I78" s="270" t="s">
        <v>266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 t="s">
        <v>516</v>
      </c>
      <c r="B81" s="223" t="s">
        <v>516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272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271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 t="s">
        <v>516</v>
      </c>
      <c r="B91" s="223" t="s">
        <v>516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269</v>
      </c>
      <c r="B98" s="230"/>
      <c r="E98" s="268"/>
      <c r="F98" s="268"/>
      <c r="I98" s="270" t="s">
        <v>266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265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  <c r="I100" s="227" t="s">
        <v>259</v>
      </c>
    </row>
    <row r="101" spans="1:11" x14ac:dyDescent="0.2">
      <c r="A101" s="223" t="s">
        <v>516</v>
      </c>
      <c r="B101" s="223" t="s">
        <v>516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268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267</v>
      </c>
      <c r="B108" s="230"/>
      <c r="E108" s="268"/>
      <c r="F108" s="268"/>
      <c r="I108" s="270" t="s">
        <v>266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265</v>
      </c>
      <c r="D110" s="267" t="s">
        <v>264</v>
      </c>
      <c r="E110" s="267" t="s">
        <v>263</v>
      </c>
      <c r="F110" s="267" t="s">
        <v>262</v>
      </c>
      <c r="G110" s="266" t="s">
        <v>261</v>
      </c>
      <c r="H110" s="227" t="s">
        <v>260</v>
      </c>
      <c r="I110" s="227" t="s">
        <v>259</v>
      </c>
    </row>
    <row r="111" spans="1:11" x14ac:dyDescent="0.2">
      <c r="A111" s="223" t="s">
        <v>516</v>
      </c>
      <c r="B111" s="223" t="s">
        <v>516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258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234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150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90" t="s">
        <v>284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600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8" customFormat="1" ht="11.25" customHeight="1" x14ac:dyDescent="0.2">
      <c r="A5" s="261" t="s">
        <v>291</v>
      </c>
      <c r="B5" s="89"/>
      <c r="C5" s="283"/>
      <c r="D5" s="282" t="s">
        <v>288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8" t="s">
        <v>287</v>
      </c>
    </row>
    <row r="8" spans="1:4" x14ac:dyDescent="0.2">
      <c r="A8" s="223" t="s">
        <v>516</v>
      </c>
      <c r="B8" s="264" t="s">
        <v>516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290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289</v>
      </c>
      <c r="B19" s="60"/>
      <c r="C19" s="283"/>
      <c r="D19" s="282" t="s">
        <v>288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241</v>
      </c>
      <c r="D21" s="278" t="s">
        <v>287</v>
      </c>
    </row>
    <row r="22" spans="1:4" x14ac:dyDescent="0.2">
      <c r="A22" s="237" t="s">
        <v>516</v>
      </c>
      <c r="B22" s="276" t="s">
        <v>516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286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2017-07-20T20:00:23Z</cp:lastPrinted>
  <dcterms:created xsi:type="dcterms:W3CDTF">2012-12-11T20:36:24Z</dcterms:created>
  <dcterms:modified xsi:type="dcterms:W3CDTF">2017-07-20T20:01:26Z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