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23880" windowHeight="6570" tabRatio="885" activeTab="12"/>
  </bookViews>
  <sheets>
    <sheet name="EAEPE" sheetId="1" r:id="rId1"/>
    <sheet name="Instructivo_EAEPE" sheetId="14" state="hidden" r:id="rId2"/>
    <sheet name="COG" sheetId="6" r:id="rId3"/>
    <sheet name="Instructivo_COG" sheetId="15" state="hidden" r:id="rId4"/>
    <sheet name="CTG" sheetId="8" r:id="rId5"/>
    <sheet name="Instructivo_CTG" sheetId="16" state="hidden" r:id="rId6"/>
    <sheet name="CA_Ente_Público" sheetId="4" r:id="rId7"/>
    <sheet name="Instructivo_CA_Ente_Público" sheetId="20" state="hidden" r:id="rId8"/>
    <sheet name="CA_Ejecutivo_Estatal" sheetId="10" r:id="rId9"/>
    <sheet name="Instructivo_CA_Ejecutivo_Estata" sheetId="19" state="hidden" r:id="rId10"/>
    <sheet name="CA_Ayuntamiento" sheetId="12" r:id="rId11"/>
    <sheet name="Instructivo_CA_Ayuntamiento" sheetId="18" state="hidden" r:id="rId12"/>
    <sheet name="CFG" sheetId="5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  <definedName name="_xlnm.Print_Area" localSheetId="10">CA_Ayuntamiento!$A$1:$I$13</definedName>
    <definedName name="_xlnm.Print_Area" localSheetId="8">CA_Ejecutivo_Estatal!$A$1:$I$17</definedName>
    <definedName name="_xlnm.Print_Area" localSheetId="6">CA_Ente_Público!$A$1:$I$12</definedName>
    <definedName name="_xlnm.Print_Area" localSheetId="12">CFG!$A$1:$I$36</definedName>
    <definedName name="_xlnm.Print_Area" localSheetId="2">COG!$A$1:$I$83</definedName>
    <definedName name="_xlnm.Print_Area" localSheetId="4">CTG!$A$1:$I$9</definedName>
    <definedName name="_xlnm.Print_Area" localSheetId="0">EAEPE!$A$1:$P$38</definedName>
  </definedNames>
  <calcPr calcId="145621"/>
</workbook>
</file>

<file path=xl/calcChain.xml><?xml version="1.0" encoding="utf-8"?>
<calcChain xmlns="http://schemas.openxmlformats.org/spreadsheetml/2006/main">
  <c r="E35" i="5" l="1"/>
  <c r="H35" i="5" s="1"/>
  <c r="E34" i="5"/>
  <c r="H34" i="5" s="1"/>
  <c r="E33" i="5"/>
  <c r="H33" i="5" s="1"/>
  <c r="E32" i="5"/>
  <c r="H32" i="5" s="1"/>
  <c r="H31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H21" i="5" s="1"/>
  <c r="G21" i="5"/>
  <c r="F21" i="5"/>
  <c r="E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H13" i="5" s="1"/>
  <c r="G13" i="5"/>
  <c r="F13" i="5"/>
  <c r="E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E5" i="5"/>
  <c r="H5" i="5" s="1"/>
  <c r="G4" i="5"/>
  <c r="F4" i="5"/>
  <c r="E4" i="5"/>
  <c r="D4" i="5"/>
  <c r="C4" i="5"/>
  <c r="G3" i="5"/>
  <c r="F3" i="5"/>
  <c r="E3" i="5"/>
  <c r="D3" i="5"/>
  <c r="C3" i="5"/>
  <c r="H12" i="12"/>
  <c r="E12" i="12"/>
  <c r="H11" i="12"/>
  <c r="E11" i="12"/>
  <c r="H10" i="12"/>
  <c r="E10" i="12"/>
  <c r="H9" i="12"/>
  <c r="E9" i="12"/>
  <c r="H8" i="12"/>
  <c r="E8" i="12"/>
  <c r="H7" i="12"/>
  <c r="E7" i="12"/>
  <c r="H6" i="12"/>
  <c r="G6" i="12"/>
  <c r="F6" i="12"/>
  <c r="E6" i="12"/>
  <c r="D6" i="12"/>
  <c r="C6" i="12"/>
  <c r="H5" i="12"/>
  <c r="E5" i="12"/>
  <c r="H4" i="12"/>
  <c r="G4" i="12"/>
  <c r="F4" i="12"/>
  <c r="E4" i="12"/>
  <c r="D4" i="12"/>
  <c r="C4" i="12"/>
  <c r="H3" i="12"/>
  <c r="G3" i="12"/>
  <c r="F3" i="12"/>
  <c r="E3" i="12"/>
  <c r="D3" i="12"/>
  <c r="C3" i="12"/>
  <c r="H4" i="5" l="1"/>
  <c r="H3" i="5" s="1"/>
  <c r="E8" i="8"/>
  <c r="H8" i="8" s="1"/>
  <c r="E7" i="8"/>
  <c r="H7" i="8" s="1"/>
  <c r="E6" i="8"/>
  <c r="H6" i="8" s="1"/>
  <c r="E5" i="8"/>
  <c r="H5" i="8" s="1"/>
  <c r="E4" i="8"/>
  <c r="H4" i="8" s="1"/>
  <c r="G3" i="8"/>
  <c r="F3" i="8"/>
  <c r="E3" i="8"/>
  <c r="D3" i="8"/>
  <c r="C3" i="8"/>
  <c r="H75" i="6"/>
  <c r="H74" i="6"/>
  <c r="E74" i="6"/>
  <c r="H73" i="6"/>
  <c r="E73" i="6"/>
  <c r="H72" i="6"/>
  <c r="E72" i="6"/>
  <c r="H71" i="6"/>
  <c r="E71" i="6"/>
  <c r="H70" i="6"/>
  <c r="E70" i="6"/>
  <c r="H69" i="6"/>
  <c r="E69" i="6"/>
  <c r="H68" i="6"/>
  <c r="G68" i="6"/>
  <c r="F68" i="6"/>
  <c r="E68" i="6"/>
  <c r="D68" i="6"/>
  <c r="C68" i="6"/>
  <c r="H67" i="6"/>
  <c r="E67" i="6"/>
  <c r="H66" i="6"/>
  <c r="E66" i="6"/>
  <c r="H65" i="6"/>
  <c r="E65" i="6"/>
  <c r="H64" i="6"/>
  <c r="G64" i="6"/>
  <c r="F64" i="6"/>
  <c r="E64" i="6"/>
  <c r="D64" i="6"/>
  <c r="C64" i="6"/>
  <c r="H63" i="6"/>
  <c r="E63" i="6"/>
  <c r="H62" i="6"/>
  <c r="E62" i="6"/>
  <c r="H61" i="6"/>
  <c r="E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G52" i="6"/>
  <c r="F52" i="6"/>
  <c r="E52" i="6"/>
  <c r="D52" i="6"/>
  <c r="C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H43" i="6"/>
  <c r="E43" i="6"/>
  <c r="H42" i="6"/>
  <c r="G42" i="6"/>
  <c r="F42" i="6"/>
  <c r="E42" i="6"/>
  <c r="D42" i="6"/>
  <c r="C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G32" i="6"/>
  <c r="F32" i="6"/>
  <c r="E32" i="6"/>
  <c r="D32" i="6"/>
  <c r="C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G22" i="6"/>
  <c r="F22" i="6"/>
  <c r="E22" i="6"/>
  <c r="D22" i="6"/>
  <c r="C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G12" i="6"/>
  <c r="F12" i="6"/>
  <c r="E12" i="6"/>
  <c r="D12" i="6"/>
  <c r="C12" i="6"/>
  <c r="H11" i="6"/>
  <c r="E11" i="6"/>
  <c r="H10" i="6"/>
  <c r="E10" i="6"/>
  <c r="H9" i="6"/>
  <c r="E9" i="6"/>
  <c r="H8" i="6"/>
  <c r="E8" i="6"/>
  <c r="H7" i="6"/>
  <c r="E7" i="6"/>
  <c r="H6" i="6"/>
  <c r="E6" i="6"/>
  <c r="H5" i="6"/>
  <c r="E5" i="6"/>
  <c r="H4" i="6"/>
  <c r="G4" i="6"/>
  <c r="F4" i="6"/>
  <c r="E4" i="6"/>
  <c r="D4" i="6"/>
  <c r="C4" i="6"/>
  <c r="H3" i="6"/>
  <c r="G3" i="6"/>
  <c r="F3" i="6"/>
  <c r="E3" i="6"/>
  <c r="D3" i="6"/>
  <c r="C3" i="6"/>
  <c r="H3" i="8" l="1"/>
  <c r="H3" i="4" l="1"/>
  <c r="H9" i="10"/>
  <c r="G9" i="10"/>
  <c r="F9" i="10"/>
  <c r="E9" i="10"/>
  <c r="D9" i="10"/>
  <c r="C9" i="10"/>
  <c r="H4" i="10"/>
  <c r="G4" i="10"/>
  <c r="F4" i="10"/>
  <c r="E4" i="10"/>
  <c r="D4" i="10"/>
  <c r="C4" i="10"/>
  <c r="C3" i="10" s="1"/>
  <c r="H3" i="10"/>
  <c r="G3" i="10"/>
  <c r="F3" i="10"/>
  <c r="E3" i="10"/>
  <c r="D3" i="10"/>
</calcChain>
</file>

<file path=xl/sharedStrings.xml><?xml version="1.0" encoding="utf-8"?>
<sst xmlns="http://schemas.openxmlformats.org/spreadsheetml/2006/main" count="458" uniqueCount="223">
  <si>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</si>
  <si>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</si>
  <si>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</si>
  <si>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</si>
  <si>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</si>
  <si>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</si>
  <si>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</si>
  <si>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</si>
  <si>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</si>
  <si>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</si>
  <si>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</si>
  <si>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</si>
  <si>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</si>
  <si>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</si>
  <si>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</si>
  <si>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</si>
  <si>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</si>
  <si>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</si>
  <si>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</si>
  <si>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</si>
  <si>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</si>
  <si>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</si>
  <si>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</si>
  <si>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</si>
  <si>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</si>
  <si>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</si>
  <si>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</si>
  <si>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</si>
  <si>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</si>
  <si>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</si>
  <si>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</si>
  <si>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</si>
  <si>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</si>
  <si>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</si>
  <si>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</si>
  <si>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</si>
  <si>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</si>
  <si>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</si>
  <si>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</si>
  <si>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</si>
  <si>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</si>
  <si>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</si>
  <si>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</si>
  <si>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</si>
  <si>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</si>
  <si>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</si>
  <si>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</si>
  <si>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</si>
  <si>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</si>
  <si>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</si>
  <si>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</si>
  <si>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</si>
  <si>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</si>
  <si>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</si>
  <si>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</si>
  <si>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</si>
  <si>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</si>
  <si>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</si>
  <si>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</si>
  <si>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</si>
  <si>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</si>
  <si>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</si>
  <si>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</si>
  <si>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</si>
  <si>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</si>
  <si>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</si>
  <si>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</si>
  <si>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</si>
  <si>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</si>
  <si>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</si>
  <si>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</si>
  <si>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</si>
  <si>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</si>
  <si>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</si>
  <si>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</si>
  <si>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</si>
  <si>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</si>
  <si>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</si>
  <si>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</si>
  <si>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</si>
  <si>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</si>
  <si>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</si>
  <si>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</si>
  <si>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</si>
  <si>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</si>
  <si>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</si>
  <si>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</si>
  <si>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</si>
  <si>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</si>
  <si>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</si>
  <si>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</si>
  <si>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</si>
  <si>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</si>
  <si>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</si>
  <si>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</si>
  <si>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</si>
  <si>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</si>
  <si>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</si>
  <si>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</si>
  <si>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</si>
  <si>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</si>
  <si>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</si>
  <si>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</si>
  <si>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</si>
  <si>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</si>
  <si>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</si>
  <si>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</si>
  <si>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</si>
  <si>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</si>
  <si>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</si>
  <si>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</si>
  <si>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</si>
  <si>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</si>
  <si>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</si>
  <si>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</si>
  <si>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</si>
  <si>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</si>
  <si>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</si>
  <si>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</si>
  <si>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</si>
  <si>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</si>
  <si>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</si>
  <si>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</si>
  <si>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</si>
  <si>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</si>
  <si>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</si>
  <si>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</si>
  <si>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</si>
  <si>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</si>
  <si>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</si>
  <si>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</si>
  <si>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</si>
  <si>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</si>
  <si>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</si>
  <si>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</si>
  <si>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</si>
  <si>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</si>
  <si>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</si>
  <si>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</si>
  <si>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</si>
  <si>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</si>
  <si>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</si>
  <si>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</si>
  <si>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</si>
  <si>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</si>
  <si>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</si>
  <si>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</si>
  <si>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</si>
  <si>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</si>
  <si>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</si>
  <si>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</si>
  <si>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</si>
  <si>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</si>
  <si>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</si>
  <si>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</si>
  <si>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</si>
  <si>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</si>
  <si>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</si>
  <si>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</si>
  <si>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</si>
  <si>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</si>
  <si>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</si>
  <si>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</si>
  <si>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</si>
  <si>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</si>
  <si>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</si>
  <si>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</si>
  <si>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</si>
  <si>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</si>
  <si>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</si>
  <si>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</si>
  <si>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</si>
  <si>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</si>
  <si>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</si>
  <si>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</si>
  <si>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</si>
  <si>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</si>
  <si>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</si>
  <si>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</si>
  <si>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</si>
  <si>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</si>
  <si>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</si>
  <si>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</si>
  <si>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</si>
  <si>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</si>
  <si>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PLANEACIÓN DEL MUNICPIO DE SNA MIGUELD E ALLENDE, GTO.
ESTADO ANALÍTICO DEL EJERCICIO DEL PRESUPUESTO DE EGRESOS
DEL 1 DE ENERO AL 30 DE JUNIO  DE 2017</t>
  </si>
  <si>
    <t>1.3.8</t>
  </si>
  <si>
    <t>TERRITORIO</t>
  </si>
  <si>
    <t>P0001</t>
  </si>
  <si>
    <t>PLANEACIÓN, SEGUIMIENTO Y EVALUACIÓN DE POLÍTICAS</t>
  </si>
  <si>
    <t>RECURSOS FISCALES</t>
  </si>
  <si>
    <t>31120-8801</t>
  </si>
  <si>
    <t>DIRECCIÓN GENERAL</t>
  </si>
  <si>
    <t>Materiales y útiles de impresión y reproducción</t>
  </si>
  <si>
    <t>Servicios de acceso de internet</t>
  </si>
  <si>
    <t>Serv profesionales científicos y tec integrales</t>
  </si>
  <si>
    <t>Servicios financieros y bancarios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</si>
  <si>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</si>
  <si>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</si>
  <si>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</si>
  <si>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</si>
  <si>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Gastos de representación</t>
  </si>
  <si>
    <t>Impuesto sobre nóminas</t>
  </si>
  <si>
    <t>Muebles de oficina y estantería</t>
  </si>
  <si>
    <t>Computadoras y equipo periférico</t>
  </si>
  <si>
    <t>Sueldos Base</t>
  </si>
  <si>
    <t>Prima Vacacional</t>
  </si>
  <si>
    <t>Gratificación de fin de año</t>
  </si>
  <si>
    <t>Liquid por indem y sueldos y salarios caídos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</si>
  <si>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</si>
  <si>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</si>
  <si>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</si>
  <si>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</si>
  <si>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impreso e información digital</t>
  </si>
  <si>
    <t>Medicinas y productos farmacéuticos</t>
  </si>
  <si>
    <t>Combus Lub y aditivos vehículos Serv Pub</t>
  </si>
  <si>
    <t>Ref y Acces men Eq cómputo y tecn de la Info</t>
  </si>
  <si>
    <t>INSTITUTO MUNICIPAL DE PLANEACIÓN DEL MUNICIPIO DE SAN MIGUEL DE ALLENDE, GTO.
ESTADO ANALÍTICO DEL EJERCICIO DEL PRESUPUESTO DE EGRESOS
CLASIFICACIÓN POR OBJETO DEL GASTO (CAPÍTULO Y CONCEPTO)
DEL 1 DE ENERO AL 30 DE JUNIO DE 2017</t>
  </si>
  <si>
    <t>Diector General
Franisco Fabián Trujillo Godínez</t>
  </si>
  <si>
    <t>Auxiliar Contable
Jessica Salgado Téllez</t>
  </si>
  <si>
    <t>INSTITUTO MUNICIPAL DE PLANEACIÓN DEL MUNICIPIO DE SAN MIGUEL DE ALLENDE, GTO.
ESTADO ANALÍTICO DEL EJERCICIO DEL PRESUPUESTO DE EGRESOS
CLASIFICACIÓN ECONÓMICA (POR TIPO DE GASTO)
DEL 1 DE ENERO AL 30 DE JUNIO DE 2017</t>
  </si>
  <si>
    <t>INSTITUTO MUNICIPAL DE PLANEACIÓN DEL MUNICIPIO DE SAN MIGUEL DE ALLENDE, GTO.
ESTADO ANALÍTICO DEL EJERCICIO DEL PRESUPUESTO DE EGRESOS
CLASIFICACIÓN ADMINISTRATIVA
DEL 1 DE ENERO AL 30 DE JUNIO DE 2017</t>
  </si>
  <si>
    <t>INSTITUTO MUNICIPAL DE PLANEACIÓN DEL MUNICIPIO DE SAN MIGUEL DE ALLENDE, GTO.
ESTADO ANALÍTICO DEL EJERCICIO DEL PRESUPUESTO DE EGRESOS
CLASIFICACIÓN FUNCIONAL (FINALIDAD Y FUNCIÓN)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</si>
</sst>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91" zoomScaleNormal="100" zoomScaleSheetLayoutView="91" workbookViewId="0">
      <selection activeCell="P4" sqref="P4"/>
    </sheetView>
  </sheetViews>
  <sheetFormatPr baseColWidth="10" defaultRowHeight="11.25" x14ac:dyDescent="0.2"/>
  <cols>
    <col min="1" max="3" width="4.83203125" style="50" customWidth="1"/>
    <col min="4" max="5" width="9.1640625" style="50" customWidth="1"/>
    <col min="6" max="6" width="8.1640625" style="50" bestFit="1" customWidth="1"/>
    <col min="7" max="7" width="72.83203125" style="49" customWidth="1"/>
    <col min="8" max="8" width="18.33203125" style="49" customWidth="1"/>
    <col min="9" max="9" width="16.6640625" style="49" customWidth="1"/>
    <col min="10" max="15" width="18.33203125" style="49" customWidth="1"/>
    <col min="16" max="16" width="2.6640625" style="49" customWidth="1"/>
    <col min="17" max="16384" width="12" style="49"/>
  </cols>
  <sheetData>
    <row r="1" spans="1:15" ht="35.1" customHeight="1" x14ac:dyDescent="0.2">
      <c r="A1" s="79" t="s">
        <v>185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ht="24.95" customHeight="1" x14ac:dyDescent="0.2">
      <c r="A2" s="39" t="s">
        <v>0</v>
      </c>
      <c r="B2" s="45" t="s">
        <v>1</v>
      </c>
      <c r="C2" s="39" t="s">
        <v>13</v>
      </c>
      <c r="D2" s="45" t="s">
        <v>2</v>
      </c>
      <c r="E2" s="39" t="s">
        <v>16</v>
      </c>
      <c r="F2" s="39" t="s">
        <v>3</v>
      </c>
      <c r="G2" s="39" t="s">
        <v>4</v>
      </c>
      <c r="H2" s="40" t="s">
        <v>5</v>
      </c>
      <c r="I2" s="40" t="s">
        <v>143</v>
      </c>
      <c r="J2" s="40" t="s">
        <v>6</v>
      </c>
      <c r="K2" s="40" t="s">
        <v>7</v>
      </c>
      <c r="L2" s="40" t="s">
        <v>8</v>
      </c>
      <c r="M2" s="40" t="s">
        <v>9</v>
      </c>
      <c r="N2" s="40" t="s">
        <v>10</v>
      </c>
      <c r="O2" s="40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1256914.05</v>
      </c>
      <c r="I3" s="6">
        <v>0</v>
      </c>
      <c r="J3" s="6">
        <v>1256914.05</v>
      </c>
      <c r="K3" s="6">
        <v>452294.53</v>
      </c>
      <c r="L3" s="6">
        <v>452294.53</v>
      </c>
      <c r="M3" s="6">
        <v>452294.53</v>
      </c>
      <c r="N3" s="6">
        <v>452294.53</v>
      </c>
      <c r="O3" s="6">
        <v>804619.52</v>
      </c>
    </row>
    <row r="4" spans="1:15" x14ac:dyDescent="0.2">
      <c r="A4" s="50" t="s">
        <v>186</v>
      </c>
      <c r="G4" s="49" t="s">
        <v>187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</row>
    <row r="5" spans="1:15" x14ac:dyDescent="0.2">
      <c r="A5" s="50" t="s">
        <v>186</v>
      </c>
      <c r="B5" s="50" t="s">
        <v>188</v>
      </c>
      <c r="G5" s="49" t="s">
        <v>189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49">
        <v>0</v>
      </c>
    </row>
    <row r="6" spans="1:15" x14ac:dyDescent="0.2">
      <c r="A6" s="50" t="s">
        <v>186</v>
      </c>
      <c r="B6" s="50" t="s">
        <v>188</v>
      </c>
      <c r="C6" s="50">
        <v>1</v>
      </c>
      <c r="G6" s="49" t="s">
        <v>190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</row>
    <row r="7" spans="1:15" x14ac:dyDescent="0.2">
      <c r="A7" s="50" t="s">
        <v>186</v>
      </c>
      <c r="B7" s="50" t="s">
        <v>188</v>
      </c>
      <c r="C7" s="50">
        <v>1</v>
      </c>
      <c r="D7" s="50" t="s">
        <v>191</v>
      </c>
      <c r="G7" s="49" t="s">
        <v>192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</row>
    <row r="8" spans="1:15" x14ac:dyDescent="0.2">
      <c r="A8" s="50" t="s">
        <v>186</v>
      </c>
      <c r="B8" s="50" t="s">
        <v>188</v>
      </c>
      <c r="C8" s="50">
        <v>1</v>
      </c>
      <c r="D8" s="50" t="s">
        <v>191</v>
      </c>
      <c r="E8" s="50">
        <v>1</v>
      </c>
      <c r="H8" s="49">
        <v>123064.18</v>
      </c>
      <c r="I8" s="49">
        <v>15000</v>
      </c>
      <c r="J8" s="49">
        <v>138064.18</v>
      </c>
      <c r="K8" s="49">
        <v>44111.34</v>
      </c>
      <c r="L8" s="49">
        <v>44111.34</v>
      </c>
      <c r="M8" s="49">
        <v>44111.34</v>
      </c>
      <c r="N8" s="49">
        <v>44111.34</v>
      </c>
      <c r="O8" s="49">
        <v>93952.84</v>
      </c>
    </row>
    <row r="9" spans="1:15" x14ac:dyDescent="0.2">
      <c r="A9" s="50" t="s">
        <v>186</v>
      </c>
      <c r="B9" s="50" t="s">
        <v>188</v>
      </c>
      <c r="C9" s="50">
        <v>1</v>
      </c>
      <c r="D9" s="50" t="s">
        <v>191</v>
      </c>
      <c r="E9" s="50">
        <v>1</v>
      </c>
      <c r="F9" s="50">
        <v>2121</v>
      </c>
      <c r="G9" s="49" t="s">
        <v>193</v>
      </c>
      <c r="H9" s="49">
        <v>12484.82</v>
      </c>
      <c r="I9" s="49">
        <v>0</v>
      </c>
      <c r="J9" s="49">
        <v>12484.82</v>
      </c>
      <c r="K9" s="49">
        <v>663.01</v>
      </c>
      <c r="L9" s="49">
        <v>663.01</v>
      </c>
      <c r="M9" s="49">
        <v>663.01</v>
      </c>
      <c r="N9" s="49">
        <v>663.01</v>
      </c>
      <c r="O9" s="49">
        <v>11821.81</v>
      </c>
    </row>
    <row r="10" spans="1:15" x14ac:dyDescent="0.2">
      <c r="A10" s="50" t="s">
        <v>186</v>
      </c>
      <c r="B10" s="50" t="s">
        <v>188</v>
      </c>
      <c r="C10" s="50">
        <v>1</v>
      </c>
      <c r="D10" s="50" t="s">
        <v>191</v>
      </c>
      <c r="E10" s="50">
        <v>1</v>
      </c>
      <c r="F10" s="50">
        <v>3171</v>
      </c>
      <c r="G10" s="49" t="s">
        <v>194</v>
      </c>
      <c r="H10" s="49">
        <v>0</v>
      </c>
      <c r="I10" s="49">
        <v>10000</v>
      </c>
      <c r="J10" s="49">
        <v>10000</v>
      </c>
      <c r="K10" s="49">
        <v>336.18</v>
      </c>
      <c r="L10" s="49">
        <v>336.18</v>
      </c>
      <c r="M10" s="49">
        <v>336.18</v>
      </c>
      <c r="N10" s="49">
        <v>336.18</v>
      </c>
      <c r="O10" s="49">
        <v>9663.82</v>
      </c>
    </row>
    <row r="11" spans="1:15" x14ac:dyDescent="0.2">
      <c r="A11" s="50" t="s">
        <v>186</v>
      </c>
      <c r="B11" s="50" t="s">
        <v>188</v>
      </c>
      <c r="C11" s="50">
        <v>1</v>
      </c>
      <c r="D11" s="50" t="s">
        <v>191</v>
      </c>
      <c r="E11" s="50">
        <v>1</v>
      </c>
      <c r="F11" s="50">
        <v>3391</v>
      </c>
      <c r="G11" s="49" t="s">
        <v>195</v>
      </c>
      <c r="H11" s="49">
        <v>54000</v>
      </c>
      <c r="I11" s="49">
        <v>0</v>
      </c>
      <c r="J11" s="49">
        <v>54000</v>
      </c>
      <c r="K11" s="49">
        <v>20000.060000000001</v>
      </c>
      <c r="L11" s="49">
        <v>20000.060000000001</v>
      </c>
      <c r="M11" s="49">
        <v>20000.060000000001</v>
      </c>
      <c r="N11" s="49">
        <v>20000.060000000001</v>
      </c>
      <c r="O11" s="49">
        <v>33999.94</v>
      </c>
    </row>
    <row r="12" spans="1:15" x14ac:dyDescent="0.2">
      <c r="A12" s="50" t="s">
        <v>186</v>
      </c>
      <c r="B12" s="50" t="s">
        <v>188</v>
      </c>
      <c r="C12" s="50">
        <v>1</v>
      </c>
      <c r="D12" s="50" t="s">
        <v>191</v>
      </c>
      <c r="E12" s="50">
        <v>1</v>
      </c>
      <c r="F12" s="50">
        <v>3411</v>
      </c>
      <c r="G12" s="49" t="s">
        <v>196</v>
      </c>
      <c r="H12" s="49">
        <v>7200</v>
      </c>
      <c r="I12" s="49">
        <v>0</v>
      </c>
      <c r="J12" s="49">
        <v>7200</v>
      </c>
      <c r="K12" s="49">
        <v>2476.3200000000002</v>
      </c>
      <c r="L12" s="49">
        <v>2476.3200000000002</v>
      </c>
      <c r="M12" s="49">
        <v>2476.3200000000002</v>
      </c>
      <c r="N12" s="49">
        <v>2476.3200000000002</v>
      </c>
      <c r="O12" s="49">
        <v>4723.68</v>
      </c>
    </row>
    <row r="13" spans="1:15" x14ac:dyDescent="0.2">
      <c r="A13" s="50" t="s">
        <v>186</v>
      </c>
      <c r="B13" s="50" t="s">
        <v>188</v>
      </c>
      <c r="C13" s="50">
        <v>1</v>
      </c>
      <c r="D13" s="50" t="s">
        <v>191</v>
      </c>
      <c r="E13" s="50">
        <v>1</v>
      </c>
      <c r="F13" s="50">
        <v>3721</v>
      </c>
      <c r="G13" s="49" t="s">
        <v>197</v>
      </c>
      <c r="H13" s="49">
        <v>1500</v>
      </c>
      <c r="I13" s="49">
        <v>4000</v>
      </c>
      <c r="J13" s="49">
        <v>5500</v>
      </c>
      <c r="K13" s="49">
        <v>2931</v>
      </c>
      <c r="L13" s="49">
        <v>2931</v>
      </c>
      <c r="M13" s="49">
        <v>2931</v>
      </c>
      <c r="N13" s="49">
        <v>2931</v>
      </c>
      <c r="O13" s="49">
        <v>2569</v>
      </c>
    </row>
    <row r="14" spans="1:15" x14ac:dyDescent="0.2">
      <c r="A14" s="50" t="s">
        <v>186</v>
      </c>
      <c r="B14" s="50" t="s">
        <v>188</v>
      </c>
      <c r="C14" s="50">
        <v>1</v>
      </c>
      <c r="D14" s="50" t="s">
        <v>191</v>
      </c>
      <c r="E14" s="50">
        <v>1</v>
      </c>
      <c r="F14" s="50">
        <v>3751</v>
      </c>
      <c r="G14" s="49" t="s">
        <v>198</v>
      </c>
      <c r="H14" s="49">
        <v>5000</v>
      </c>
      <c r="I14" s="49">
        <v>1000</v>
      </c>
      <c r="J14" s="49">
        <v>6000</v>
      </c>
      <c r="K14" s="49">
        <v>0</v>
      </c>
      <c r="L14" s="49">
        <v>0</v>
      </c>
      <c r="M14" s="49">
        <v>0</v>
      </c>
      <c r="N14" s="49">
        <v>0</v>
      </c>
      <c r="O14" s="49">
        <v>6000</v>
      </c>
    </row>
    <row r="15" spans="1:15" x14ac:dyDescent="0.2">
      <c r="A15" s="50" t="s">
        <v>186</v>
      </c>
      <c r="B15" s="50" t="s">
        <v>188</v>
      </c>
      <c r="C15" s="50">
        <v>1</v>
      </c>
      <c r="D15" s="50" t="s">
        <v>191</v>
      </c>
      <c r="E15" s="50">
        <v>1</v>
      </c>
      <c r="F15" s="50">
        <v>3821</v>
      </c>
      <c r="G15" s="49" t="s">
        <v>199</v>
      </c>
      <c r="H15" s="49">
        <v>7500</v>
      </c>
      <c r="I15" s="49">
        <v>0</v>
      </c>
      <c r="J15" s="49">
        <v>7500</v>
      </c>
      <c r="K15" s="49">
        <v>3652.46</v>
      </c>
      <c r="L15" s="49">
        <v>3652.46</v>
      </c>
      <c r="M15" s="49">
        <v>3652.46</v>
      </c>
      <c r="N15" s="49">
        <v>3652.46</v>
      </c>
      <c r="O15" s="49">
        <v>3847.54</v>
      </c>
    </row>
    <row r="16" spans="1:15" x14ac:dyDescent="0.2">
      <c r="A16" s="50" t="s">
        <v>186</v>
      </c>
      <c r="B16" s="50" t="s">
        <v>188</v>
      </c>
      <c r="C16" s="50">
        <v>1</v>
      </c>
      <c r="D16" s="50" t="s">
        <v>191</v>
      </c>
      <c r="E16" s="50">
        <v>1</v>
      </c>
      <c r="F16" s="50">
        <v>3852</v>
      </c>
      <c r="G16" s="49" t="s">
        <v>200</v>
      </c>
      <c r="H16" s="49">
        <v>6000</v>
      </c>
      <c r="I16" s="49">
        <v>0</v>
      </c>
      <c r="J16" s="49">
        <v>6000</v>
      </c>
      <c r="K16" s="49">
        <v>717.9</v>
      </c>
      <c r="L16" s="49">
        <v>717.9</v>
      </c>
      <c r="M16" s="49">
        <v>717.9</v>
      </c>
      <c r="N16" s="49">
        <v>717.9</v>
      </c>
      <c r="O16" s="49">
        <v>5282.1</v>
      </c>
    </row>
    <row r="17" spans="1:15" x14ac:dyDescent="0.2">
      <c r="A17" s="50" t="s">
        <v>186</v>
      </c>
      <c r="B17" s="50" t="s">
        <v>188</v>
      </c>
      <c r="C17" s="50">
        <v>1</v>
      </c>
      <c r="D17" s="50" t="s">
        <v>191</v>
      </c>
      <c r="E17" s="50">
        <v>1</v>
      </c>
      <c r="F17" s="50">
        <v>3853</v>
      </c>
      <c r="G17" s="49" t="s">
        <v>201</v>
      </c>
      <c r="H17" s="49">
        <v>10000</v>
      </c>
      <c r="I17" s="49">
        <v>0</v>
      </c>
      <c r="J17" s="49">
        <v>10000</v>
      </c>
      <c r="K17" s="49">
        <v>6045.41</v>
      </c>
      <c r="L17" s="49">
        <v>6045.41</v>
      </c>
      <c r="M17" s="49">
        <v>6045.41</v>
      </c>
      <c r="N17" s="49">
        <v>6045.41</v>
      </c>
      <c r="O17" s="49">
        <v>3954.59</v>
      </c>
    </row>
    <row r="18" spans="1:15" x14ac:dyDescent="0.2">
      <c r="A18" s="50" t="s">
        <v>186</v>
      </c>
      <c r="B18" s="50" t="s">
        <v>188</v>
      </c>
      <c r="C18" s="50">
        <v>1</v>
      </c>
      <c r="D18" s="50" t="s">
        <v>191</v>
      </c>
      <c r="E18" s="50">
        <v>1</v>
      </c>
      <c r="F18" s="50">
        <v>3981</v>
      </c>
      <c r="G18" s="49" t="s">
        <v>202</v>
      </c>
      <c r="H18" s="49">
        <v>19379.36</v>
      </c>
      <c r="I18" s="49">
        <v>0</v>
      </c>
      <c r="J18" s="49">
        <v>19379.36</v>
      </c>
      <c r="K18" s="49">
        <v>7289</v>
      </c>
      <c r="L18" s="49">
        <v>7289</v>
      </c>
      <c r="M18" s="49">
        <v>7289</v>
      </c>
      <c r="N18" s="49">
        <v>7289</v>
      </c>
      <c r="O18" s="49">
        <v>12090.36</v>
      </c>
    </row>
    <row r="19" spans="1:15" x14ac:dyDescent="0.2">
      <c r="A19" s="50" t="s">
        <v>186</v>
      </c>
      <c r="B19" s="50" t="s">
        <v>188</v>
      </c>
      <c r="C19" s="50">
        <v>1</v>
      </c>
      <c r="D19" s="50" t="s">
        <v>191</v>
      </c>
      <c r="E19" s="50">
        <v>2</v>
      </c>
      <c r="H19" s="49">
        <v>42000</v>
      </c>
      <c r="I19" s="49">
        <v>-15000</v>
      </c>
      <c r="J19" s="49">
        <v>27000</v>
      </c>
      <c r="K19" s="49">
        <v>5057</v>
      </c>
      <c r="L19" s="49">
        <v>5057</v>
      </c>
      <c r="M19" s="49">
        <v>5057</v>
      </c>
      <c r="N19" s="49">
        <v>5057</v>
      </c>
      <c r="O19" s="49">
        <v>21943</v>
      </c>
    </row>
    <row r="20" spans="1:15" x14ac:dyDescent="0.2">
      <c r="A20" s="50" t="s">
        <v>186</v>
      </c>
      <c r="B20" s="50" t="s">
        <v>188</v>
      </c>
      <c r="C20" s="50">
        <v>1</v>
      </c>
      <c r="D20" s="50" t="s">
        <v>191</v>
      </c>
      <c r="E20" s="50">
        <v>2</v>
      </c>
      <c r="F20" s="50">
        <v>5111</v>
      </c>
      <c r="G20" s="49" t="s">
        <v>203</v>
      </c>
      <c r="H20" s="49">
        <v>12000</v>
      </c>
      <c r="I20" s="49">
        <v>0</v>
      </c>
      <c r="J20" s="49">
        <v>12000</v>
      </c>
      <c r="K20" s="49">
        <v>2199</v>
      </c>
      <c r="L20" s="49">
        <v>2199</v>
      </c>
      <c r="M20" s="49">
        <v>2199</v>
      </c>
      <c r="N20" s="49">
        <v>2199</v>
      </c>
      <c r="O20" s="49">
        <v>9801</v>
      </c>
    </row>
    <row r="21" spans="1:15" x14ac:dyDescent="0.2">
      <c r="A21" s="50" t="s">
        <v>186</v>
      </c>
      <c r="B21" s="50" t="s">
        <v>188</v>
      </c>
      <c r="C21" s="50">
        <v>1</v>
      </c>
      <c r="D21" s="50" t="s">
        <v>191</v>
      </c>
      <c r="E21" s="50">
        <v>2</v>
      </c>
      <c r="F21" s="50">
        <v>5151</v>
      </c>
      <c r="G21" s="49" t="s">
        <v>204</v>
      </c>
      <c r="H21" s="49">
        <v>30000</v>
      </c>
      <c r="I21" s="49">
        <v>-15000</v>
      </c>
      <c r="J21" s="49">
        <v>15000</v>
      </c>
      <c r="K21" s="49">
        <v>2858</v>
      </c>
      <c r="L21" s="49">
        <v>2858</v>
      </c>
      <c r="M21" s="49">
        <v>2858</v>
      </c>
      <c r="N21" s="49">
        <v>2858</v>
      </c>
      <c r="O21" s="49">
        <v>12142</v>
      </c>
    </row>
    <row r="22" spans="1:15" x14ac:dyDescent="0.2">
      <c r="A22" s="50" t="s">
        <v>186</v>
      </c>
      <c r="B22" s="50" t="s">
        <v>188</v>
      </c>
      <c r="C22" s="50">
        <v>1</v>
      </c>
      <c r="D22" s="50" t="s">
        <v>191</v>
      </c>
      <c r="E22" s="50">
        <v>1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</row>
    <row r="23" spans="1:15" x14ac:dyDescent="0.2">
      <c r="A23" s="50" t="s">
        <v>186</v>
      </c>
      <c r="B23" s="50" t="s">
        <v>188</v>
      </c>
      <c r="C23" s="50">
        <v>1</v>
      </c>
      <c r="D23" s="50" t="s">
        <v>191</v>
      </c>
      <c r="E23" s="50">
        <v>1</v>
      </c>
      <c r="F23" s="50">
        <v>1131</v>
      </c>
      <c r="G23" s="49" t="s">
        <v>205</v>
      </c>
      <c r="H23" s="49">
        <v>753336.13</v>
      </c>
      <c r="I23" s="49">
        <v>0</v>
      </c>
      <c r="J23" s="49">
        <v>753336.13</v>
      </c>
      <c r="K23" s="49">
        <v>361191.25</v>
      </c>
      <c r="L23" s="49">
        <v>361191.25</v>
      </c>
      <c r="M23" s="49">
        <v>361191.25</v>
      </c>
      <c r="N23" s="49">
        <v>361191.25</v>
      </c>
      <c r="O23" s="49">
        <v>392144.88</v>
      </c>
    </row>
    <row r="24" spans="1:15" x14ac:dyDescent="0.2">
      <c r="A24" s="50" t="s">
        <v>186</v>
      </c>
      <c r="B24" s="50" t="s">
        <v>188</v>
      </c>
      <c r="C24" s="50">
        <v>1</v>
      </c>
      <c r="D24" s="50" t="s">
        <v>191</v>
      </c>
      <c r="E24" s="50">
        <v>1</v>
      </c>
      <c r="F24" s="50">
        <v>1321</v>
      </c>
      <c r="G24" s="49" t="s">
        <v>206</v>
      </c>
      <c r="H24" s="49">
        <v>12383.61</v>
      </c>
      <c r="I24" s="49">
        <v>0</v>
      </c>
      <c r="J24" s="49">
        <v>12383.61</v>
      </c>
      <c r="K24" s="49">
        <v>6191.8</v>
      </c>
      <c r="L24" s="49">
        <v>6191.8</v>
      </c>
      <c r="M24" s="49">
        <v>6191.8</v>
      </c>
      <c r="N24" s="49">
        <v>6191.8</v>
      </c>
      <c r="O24" s="49">
        <v>6191.81</v>
      </c>
    </row>
    <row r="25" spans="1:15" x14ac:dyDescent="0.2">
      <c r="A25" s="50" t="s">
        <v>186</v>
      </c>
      <c r="B25" s="50" t="s">
        <v>188</v>
      </c>
      <c r="C25" s="50">
        <v>1</v>
      </c>
      <c r="D25" s="50" t="s">
        <v>191</v>
      </c>
      <c r="E25" s="50">
        <v>1</v>
      </c>
      <c r="F25" s="50">
        <v>1323</v>
      </c>
      <c r="G25" s="49" t="s">
        <v>207</v>
      </c>
      <c r="H25" s="49">
        <v>82557.38</v>
      </c>
      <c r="I25" s="49">
        <v>0</v>
      </c>
      <c r="J25" s="49">
        <v>82557.38</v>
      </c>
      <c r="K25" s="49">
        <v>0</v>
      </c>
      <c r="L25" s="49">
        <v>0</v>
      </c>
      <c r="M25" s="49">
        <v>0</v>
      </c>
      <c r="N25" s="49">
        <v>0</v>
      </c>
      <c r="O25" s="49">
        <v>82557.38</v>
      </c>
    </row>
    <row r="26" spans="1:15" x14ac:dyDescent="0.2">
      <c r="A26" s="50" t="s">
        <v>186</v>
      </c>
      <c r="B26" s="50" t="s">
        <v>188</v>
      </c>
      <c r="C26" s="50">
        <v>1</v>
      </c>
      <c r="D26" s="50" t="s">
        <v>191</v>
      </c>
      <c r="E26" s="50">
        <v>1</v>
      </c>
      <c r="F26" s="50">
        <v>1522</v>
      </c>
      <c r="G26" s="49" t="s">
        <v>208</v>
      </c>
      <c r="H26" s="49">
        <v>45981.66</v>
      </c>
      <c r="I26" s="49">
        <v>0</v>
      </c>
      <c r="J26" s="49">
        <v>45981.66</v>
      </c>
      <c r="K26" s="49">
        <v>0</v>
      </c>
      <c r="L26" s="49">
        <v>0</v>
      </c>
      <c r="M26" s="49">
        <v>0</v>
      </c>
      <c r="N26" s="49">
        <v>0</v>
      </c>
      <c r="O26" s="49">
        <v>45981.66</v>
      </c>
    </row>
    <row r="27" spans="1:15" x14ac:dyDescent="0.2">
      <c r="A27" s="50" t="s">
        <v>186</v>
      </c>
      <c r="B27" s="50" t="s">
        <v>188</v>
      </c>
      <c r="C27" s="50">
        <v>1</v>
      </c>
      <c r="D27" s="50" t="s">
        <v>191</v>
      </c>
      <c r="E27" s="50">
        <v>1</v>
      </c>
      <c r="F27" s="50">
        <v>1592</v>
      </c>
      <c r="G27" s="49" t="s">
        <v>209</v>
      </c>
      <c r="H27" s="49">
        <v>20691.09</v>
      </c>
      <c r="I27" s="49">
        <v>0</v>
      </c>
      <c r="J27" s="49">
        <v>20691.09</v>
      </c>
      <c r="K27" s="49">
        <v>10345.540000000001</v>
      </c>
      <c r="L27" s="49">
        <v>10345.540000000001</v>
      </c>
      <c r="M27" s="49">
        <v>10345.540000000001</v>
      </c>
      <c r="N27" s="49">
        <v>10345.540000000001</v>
      </c>
      <c r="O27" s="49">
        <v>10345.549999999999</v>
      </c>
    </row>
    <row r="28" spans="1:15" x14ac:dyDescent="0.2">
      <c r="A28" s="50" t="s">
        <v>186</v>
      </c>
      <c r="B28" s="50" t="s">
        <v>188</v>
      </c>
      <c r="C28" s="50">
        <v>1</v>
      </c>
      <c r="D28" s="50" t="s">
        <v>191</v>
      </c>
      <c r="E28" s="50">
        <v>1</v>
      </c>
      <c r="F28" s="50">
        <v>2111</v>
      </c>
      <c r="G28" s="49" t="s">
        <v>210</v>
      </c>
      <c r="H28" s="49">
        <v>10000</v>
      </c>
      <c r="I28" s="49">
        <v>0</v>
      </c>
      <c r="J28" s="49">
        <v>10000</v>
      </c>
      <c r="K28" s="49">
        <v>1432.6</v>
      </c>
      <c r="L28" s="49">
        <v>1432.6</v>
      </c>
      <c r="M28" s="49">
        <v>1432.6</v>
      </c>
      <c r="N28" s="49">
        <v>1432.6</v>
      </c>
      <c r="O28" s="49">
        <v>8567.4</v>
      </c>
    </row>
    <row r="29" spans="1:15" x14ac:dyDescent="0.2">
      <c r="A29" s="50" t="s">
        <v>186</v>
      </c>
      <c r="B29" s="50" t="s">
        <v>188</v>
      </c>
      <c r="C29" s="50">
        <v>1</v>
      </c>
      <c r="D29" s="50" t="s">
        <v>191</v>
      </c>
      <c r="E29" s="50">
        <v>1</v>
      </c>
      <c r="F29" s="50">
        <v>2141</v>
      </c>
      <c r="G29" s="49" t="s">
        <v>211</v>
      </c>
      <c r="H29" s="49">
        <v>13000</v>
      </c>
      <c r="I29" s="49">
        <v>0</v>
      </c>
      <c r="J29" s="49">
        <v>13000</v>
      </c>
      <c r="K29" s="49">
        <v>5967</v>
      </c>
      <c r="L29" s="49">
        <v>5967</v>
      </c>
      <c r="M29" s="49">
        <v>5967</v>
      </c>
      <c r="N29" s="49">
        <v>5967</v>
      </c>
      <c r="O29" s="49">
        <v>7033</v>
      </c>
    </row>
    <row r="30" spans="1:15" x14ac:dyDescent="0.2">
      <c r="A30" s="50" t="s">
        <v>186</v>
      </c>
      <c r="B30" s="50" t="s">
        <v>188</v>
      </c>
      <c r="C30" s="50">
        <v>1</v>
      </c>
      <c r="D30" s="50" t="s">
        <v>191</v>
      </c>
      <c r="E30" s="50">
        <v>1</v>
      </c>
      <c r="F30" s="50">
        <v>2142</v>
      </c>
      <c r="G30" s="49" t="s">
        <v>212</v>
      </c>
      <c r="H30" s="49">
        <v>2400</v>
      </c>
      <c r="I30" s="49">
        <v>0</v>
      </c>
      <c r="J30" s="49">
        <v>2400</v>
      </c>
      <c r="K30" s="49">
        <v>179</v>
      </c>
      <c r="L30" s="49">
        <v>179</v>
      </c>
      <c r="M30" s="49">
        <v>179</v>
      </c>
      <c r="N30" s="49">
        <v>179</v>
      </c>
      <c r="O30" s="49">
        <v>2221</v>
      </c>
    </row>
    <row r="31" spans="1:15" x14ac:dyDescent="0.2">
      <c r="A31" s="50" t="s">
        <v>186</v>
      </c>
      <c r="B31" s="50" t="s">
        <v>188</v>
      </c>
      <c r="C31" s="50">
        <v>1</v>
      </c>
      <c r="D31" s="50" t="s">
        <v>191</v>
      </c>
      <c r="E31" s="50">
        <v>1</v>
      </c>
      <c r="F31" s="50">
        <v>2151</v>
      </c>
      <c r="G31" s="49" t="s">
        <v>213</v>
      </c>
      <c r="H31" s="49">
        <v>4207</v>
      </c>
      <c r="I31" s="49">
        <v>0</v>
      </c>
      <c r="J31" s="49">
        <v>4207</v>
      </c>
      <c r="K31" s="49">
        <v>899</v>
      </c>
      <c r="L31" s="49">
        <v>899</v>
      </c>
      <c r="M31" s="49">
        <v>899</v>
      </c>
      <c r="N31" s="49">
        <v>899</v>
      </c>
      <c r="O31" s="49">
        <v>3308</v>
      </c>
    </row>
    <row r="32" spans="1:15" x14ac:dyDescent="0.2">
      <c r="A32" s="50" t="s">
        <v>186</v>
      </c>
      <c r="B32" s="50" t="s">
        <v>188</v>
      </c>
      <c r="C32" s="50">
        <v>1</v>
      </c>
      <c r="D32" s="50" t="s">
        <v>191</v>
      </c>
      <c r="E32" s="50">
        <v>1</v>
      </c>
      <c r="F32" s="50">
        <v>2531</v>
      </c>
      <c r="G32" s="49" t="s">
        <v>214</v>
      </c>
      <c r="H32" s="49">
        <v>42000</v>
      </c>
      <c r="I32" s="49">
        <v>0</v>
      </c>
      <c r="J32" s="49">
        <v>42000</v>
      </c>
      <c r="K32" s="49">
        <v>920</v>
      </c>
      <c r="L32" s="49">
        <v>920</v>
      </c>
      <c r="M32" s="49">
        <v>920</v>
      </c>
      <c r="N32" s="49">
        <v>920</v>
      </c>
      <c r="O32" s="49">
        <v>41080</v>
      </c>
    </row>
    <row r="33" spans="1:15" x14ac:dyDescent="0.2">
      <c r="A33" s="50" t="s">
        <v>186</v>
      </c>
      <c r="B33" s="50" t="s">
        <v>188</v>
      </c>
      <c r="C33" s="50">
        <v>1</v>
      </c>
      <c r="D33" s="50" t="s">
        <v>191</v>
      </c>
      <c r="E33" s="50">
        <v>1</v>
      </c>
      <c r="F33" s="50">
        <v>2612</v>
      </c>
      <c r="G33" s="49" t="s">
        <v>215</v>
      </c>
      <c r="H33" s="49">
        <v>36000</v>
      </c>
      <c r="I33" s="49">
        <v>0</v>
      </c>
      <c r="J33" s="49">
        <v>36000</v>
      </c>
      <c r="K33" s="49">
        <v>16000</v>
      </c>
      <c r="L33" s="49">
        <v>16000</v>
      </c>
      <c r="M33" s="49">
        <v>16000</v>
      </c>
      <c r="N33" s="49">
        <v>16000</v>
      </c>
      <c r="O33" s="49">
        <v>20000</v>
      </c>
    </row>
    <row r="34" spans="1:15" x14ac:dyDescent="0.2">
      <c r="A34" s="50" t="s">
        <v>186</v>
      </c>
      <c r="B34" s="50" t="s">
        <v>188</v>
      </c>
      <c r="C34" s="50">
        <v>1</v>
      </c>
      <c r="D34" s="50" t="s">
        <v>191</v>
      </c>
      <c r="E34" s="50">
        <v>1</v>
      </c>
      <c r="F34" s="50">
        <v>2941</v>
      </c>
      <c r="G34" s="49" t="s">
        <v>216</v>
      </c>
      <c r="H34" s="49">
        <v>2500</v>
      </c>
      <c r="I34" s="49">
        <v>0</v>
      </c>
      <c r="J34" s="49">
        <v>2500</v>
      </c>
      <c r="K34" s="49">
        <v>0</v>
      </c>
      <c r="L34" s="49">
        <v>0</v>
      </c>
      <c r="M34" s="49">
        <v>0</v>
      </c>
      <c r="N34" s="49">
        <v>0</v>
      </c>
      <c r="O34" s="49">
        <v>2500</v>
      </c>
    </row>
    <row r="35" spans="1:15" x14ac:dyDescent="0.2">
      <c r="A35" s="50" t="s">
        <v>186</v>
      </c>
      <c r="B35" s="50" t="s">
        <v>188</v>
      </c>
      <c r="C35" s="50">
        <v>1</v>
      </c>
      <c r="D35" s="50" t="s">
        <v>191</v>
      </c>
      <c r="E35" s="50">
        <v>1</v>
      </c>
      <c r="F35" s="50">
        <v>1522</v>
      </c>
      <c r="G35" s="49" t="s">
        <v>208</v>
      </c>
      <c r="H35" s="49">
        <v>54793</v>
      </c>
      <c r="I35" s="49">
        <v>0</v>
      </c>
      <c r="J35" s="49">
        <v>54793</v>
      </c>
      <c r="K35" s="49">
        <v>0</v>
      </c>
      <c r="L35" s="49">
        <v>0</v>
      </c>
      <c r="M35" s="49">
        <v>0</v>
      </c>
      <c r="N35" s="49">
        <v>0</v>
      </c>
      <c r="O35" s="49">
        <v>54793</v>
      </c>
    </row>
    <row r="36" spans="1:15" x14ac:dyDescent="0.2">
      <c r="A36" s="50" t="s">
        <v>186</v>
      </c>
      <c r="B36" s="50" t="s">
        <v>188</v>
      </c>
      <c r="C36" s="50">
        <v>1</v>
      </c>
      <c r="D36" s="50" t="s">
        <v>191</v>
      </c>
      <c r="E36" s="50">
        <v>1</v>
      </c>
      <c r="F36" s="50">
        <v>2111</v>
      </c>
      <c r="G36" s="49" t="s">
        <v>210</v>
      </c>
      <c r="H36" s="49">
        <v>6000</v>
      </c>
      <c r="I36" s="49">
        <v>0</v>
      </c>
      <c r="J36" s="49">
        <v>6000</v>
      </c>
      <c r="K36" s="49">
        <v>0</v>
      </c>
      <c r="L36" s="49">
        <v>0</v>
      </c>
      <c r="M36" s="49">
        <v>0</v>
      </c>
      <c r="N36" s="49">
        <v>0</v>
      </c>
      <c r="O36" s="49">
        <v>6000</v>
      </c>
    </row>
    <row r="37" spans="1:15" x14ac:dyDescent="0.2">
      <c r="A37" s="50" t="s">
        <v>186</v>
      </c>
      <c r="B37" s="50" t="s">
        <v>188</v>
      </c>
      <c r="C37" s="50">
        <v>1</v>
      </c>
      <c r="D37" s="50" t="s">
        <v>191</v>
      </c>
      <c r="E37" s="50">
        <v>1</v>
      </c>
      <c r="F37" s="50">
        <v>2141</v>
      </c>
      <c r="G37" s="49" t="s">
        <v>211</v>
      </c>
      <c r="H37" s="49">
        <v>6000</v>
      </c>
      <c r="I37" s="49">
        <v>0</v>
      </c>
      <c r="J37" s="49">
        <v>6000</v>
      </c>
      <c r="K37" s="49">
        <v>0</v>
      </c>
      <c r="L37" s="49">
        <v>0</v>
      </c>
      <c r="M37" s="49">
        <v>0</v>
      </c>
      <c r="N37" s="49">
        <v>0</v>
      </c>
      <c r="O37" s="49">
        <v>6000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scale="4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6" customWidth="1"/>
    <col min="2" max="16384" width="12" style="46"/>
  </cols>
  <sheetData>
    <row r="1" spans="1:1" x14ac:dyDescent="0.2">
      <c r="A1" s="32" t="s">
        <v>131</v>
      </c>
    </row>
    <row r="2" spans="1:1" x14ac:dyDescent="0.2">
      <c r="A2" s="47"/>
    </row>
    <row r="3" spans="1:1" x14ac:dyDescent="0.2">
      <c r="A3" s="47" t="s">
        <v>161</v>
      </c>
    </row>
    <row r="4" spans="1:1" x14ac:dyDescent="0.2">
      <c r="A4" s="47" t="s">
        <v>150</v>
      </c>
    </row>
    <row r="5" spans="1:1" x14ac:dyDescent="0.2">
      <c r="A5" s="47" t="s">
        <v>151</v>
      </c>
    </row>
    <row r="6" spans="1:1" x14ac:dyDescent="0.2">
      <c r="A6" s="47" t="s">
        <v>152</v>
      </c>
    </row>
    <row r="7" spans="1:1" ht="22.5" x14ac:dyDescent="0.2">
      <c r="A7" s="47" t="s">
        <v>153</v>
      </c>
    </row>
    <row r="8" spans="1:1" ht="33.75" x14ac:dyDescent="0.2">
      <c r="A8" s="47" t="s">
        <v>155</v>
      </c>
    </row>
    <row r="9" spans="1:1" ht="22.5" x14ac:dyDescent="0.2">
      <c r="A9" s="47" t="s">
        <v>157</v>
      </c>
    </row>
    <row r="10" spans="1:1" x14ac:dyDescent="0.2">
      <c r="A10" s="47" t="s">
        <v>158</v>
      </c>
    </row>
    <row r="11" spans="1:1" x14ac:dyDescent="0.2">
      <c r="A11" s="47"/>
    </row>
    <row r="12" spans="1:1" x14ac:dyDescent="0.2">
      <c r="A12" s="33" t="s">
        <v>132</v>
      </c>
    </row>
    <row r="13" spans="1:1" x14ac:dyDescent="0.2">
      <c r="A13" s="47" t="s">
        <v>133</v>
      </c>
    </row>
    <row r="14" spans="1:1" ht="11.25" customHeight="1" x14ac:dyDescent="0.2">
      <c r="A14" s="47"/>
    </row>
    <row r="15" spans="1:1" x14ac:dyDescent="0.2">
      <c r="A15" s="33" t="s">
        <v>135</v>
      </c>
    </row>
    <row r="16" spans="1:1" x14ac:dyDescent="0.2">
      <c r="A16" s="47" t="s">
        <v>136</v>
      </c>
    </row>
    <row r="17" spans="1:1" x14ac:dyDescent="0.2">
      <c r="A17" s="47"/>
    </row>
    <row r="18" spans="1:1" x14ac:dyDescent="0.2">
      <c r="A18" s="33" t="s">
        <v>134</v>
      </c>
    </row>
    <row r="19" spans="1:1" ht="39.950000000000003" customHeight="1" x14ac:dyDescent="0.2">
      <c r="A19" s="48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Normal="100" zoomScaleSheetLayoutView="100" workbookViewId="0">
      <selection activeCell="F16" sqref="F16"/>
    </sheetView>
  </sheetViews>
  <sheetFormatPr baseColWidth="10" defaultRowHeight="11.25" x14ac:dyDescent="0.2"/>
  <cols>
    <col min="1" max="1" width="9.1640625" style="30" customWidth="1"/>
    <col min="2" max="2" width="85.83203125" style="30" bestFit="1" customWidth="1"/>
    <col min="3" max="8" width="18.33203125" style="30" customWidth="1"/>
    <col min="9" max="9" width="2.5" style="30" customWidth="1"/>
    <col min="10" max="16384" width="12" style="30"/>
  </cols>
  <sheetData>
    <row r="1" spans="1:8" ht="50.1" customHeight="1" x14ac:dyDescent="0.2">
      <c r="A1" s="79" t="s">
        <v>221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45" t="s">
        <v>31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1256914.05</v>
      </c>
      <c r="D3" s="10">
        <f t="shared" si="0"/>
        <v>0</v>
      </c>
      <c r="E3" s="10">
        <f t="shared" si="0"/>
        <v>1256914.05</v>
      </c>
      <c r="F3" s="10">
        <f t="shared" si="0"/>
        <v>452294.53</v>
      </c>
      <c r="G3" s="10">
        <f t="shared" si="0"/>
        <v>452294.53</v>
      </c>
      <c r="H3" s="11">
        <f t="shared" si="0"/>
        <v>804619.52</v>
      </c>
    </row>
    <row r="4" spans="1:8" x14ac:dyDescent="0.2">
      <c r="A4" s="12"/>
      <c r="B4" s="23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>
        <v>0</v>
      </c>
      <c r="D5" s="19">
        <v>0</v>
      </c>
      <c r="E5" s="19">
        <f>C5+D5</f>
        <v>0</v>
      </c>
      <c r="F5" s="19">
        <v>0</v>
      </c>
      <c r="G5" s="19">
        <v>0</v>
      </c>
      <c r="H5" s="78">
        <f t="shared" ref="H5" si="2">E5-F5</f>
        <v>0</v>
      </c>
    </row>
    <row r="6" spans="1:8" x14ac:dyDescent="0.2">
      <c r="A6" s="12"/>
      <c r="B6" s="23" t="s">
        <v>44</v>
      </c>
      <c r="C6" s="17">
        <f t="shared" ref="C6:H6" si="3">SUM(C7:C12)</f>
        <v>1256914.05</v>
      </c>
      <c r="D6" s="17">
        <f t="shared" si="3"/>
        <v>0</v>
      </c>
      <c r="E6" s="17">
        <f t="shared" si="3"/>
        <v>1256914.05</v>
      </c>
      <c r="F6" s="17">
        <f t="shared" si="3"/>
        <v>452294.53</v>
      </c>
      <c r="G6" s="17">
        <f t="shared" si="3"/>
        <v>452294.53</v>
      </c>
      <c r="H6" s="18">
        <f t="shared" si="3"/>
        <v>804619.52</v>
      </c>
    </row>
    <row r="7" spans="1:8" x14ac:dyDescent="0.2">
      <c r="A7" s="12">
        <v>31120</v>
      </c>
      <c r="B7" s="13" t="s">
        <v>28</v>
      </c>
      <c r="C7" s="19">
        <v>1256914.05</v>
      </c>
      <c r="D7" s="19">
        <v>0</v>
      </c>
      <c r="E7" s="19">
        <f t="shared" ref="E7:E11" si="4">C7+D7</f>
        <v>1256914.05</v>
      </c>
      <c r="F7" s="19">
        <v>452294.53</v>
      </c>
      <c r="G7" s="19">
        <v>452294.53</v>
      </c>
      <c r="H7" s="78">
        <f t="shared" ref="H7:H12" si="5">E7-F7</f>
        <v>804619.52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f t="shared" si="4"/>
        <v>0</v>
      </c>
      <c r="F8" s="19">
        <v>0</v>
      </c>
      <c r="G8" s="19">
        <v>0</v>
      </c>
      <c r="H8" s="78">
        <f t="shared" si="5"/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f t="shared" si="4"/>
        <v>0</v>
      </c>
      <c r="F9" s="19">
        <v>0</v>
      </c>
      <c r="G9" s="19">
        <v>0</v>
      </c>
      <c r="H9" s="78">
        <f t="shared" si="5"/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78">
        <f t="shared" si="5"/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78">
        <f t="shared" si="5"/>
        <v>0</v>
      </c>
    </row>
    <row r="12" spans="1:8" x14ac:dyDescent="0.2">
      <c r="A12" s="14">
        <v>32400</v>
      </c>
      <c r="B12" s="15" t="s">
        <v>30</v>
      </c>
      <c r="C12" s="20">
        <v>0</v>
      </c>
      <c r="D12" s="20">
        <v>0</v>
      </c>
      <c r="E12" s="20">
        <f t="shared" ref="E12" si="6">+C12+D12</f>
        <v>0</v>
      </c>
      <c r="F12" s="20">
        <v>0</v>
      </c>
      <c r="G12" s="20">
        <v>0</v>
      </c>
      <c r="H12" s="21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5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6" customWidth="1"/>
    <col min="2" max="16384" width="12" style="46"/>
  </cols>
  <sheetData>
    <row r="1" spans="1:1" x14ac:dyDescent="0.2">
      <c r="A1" s="32" t="s">
        <v>131</v>
      </c>
    </row>
    <row r="2" spans="1:1" x14ac:dyDescent="0.2">
      <c r="A2" s="47" t="s">
        <v>161</v>
      </c>
    </row>
    <row r="3" spans="1:1" x14ac:dyDescent="0.2">
      <c r="A3" s="47" t="s">
        <v>150</v>
      </c>
    </row>
    <row r="4" spans="1:1" x14ac:dyDescent="0.2">
      <c r="A4" s="47" t="s">
        <v>151</v>
      </c>
    </row>
    <row r="5" spans="1:1" x14ac:dyDescent="0.2">
      <c r="A5" s="47" t="s">
        <v>152</v>
      </c>
    </row>
    <row r="6" spans="1:1" ht="22.5" x14ac:dyDescent="0.2">
      <c r="A6" s="47" t="s">
        <v>153</v>
      </c>
    </row>
    <row r="7" spans="1:1" ht="33.75" x14ac:dyDescent="0.2">
      <c r="A7" s="47" t="s">
        <v>155</v>
      </c>
    </row>
    <row r="8" spans="1:1" ht="22.5" x14ac:dyDescent="0.2">
      <c r="A8" s="47" t="s">
        <v>157</v>
      </c>
    </row>
    <row r="9" spans="1:1" x14ac:dyDescent="0.2">
      <c r="A9" s="47" t="s">
        <v>158</v>
      </c>
    </row>
    <row r="10" spans="1:1" x14ac:dyDescent="0.2">
      <c r="A10" s="47"/>
    </row>
    <row r="11" spans="1:1" x14ac:dyDescent="0.2">
      <c r="A11" s="33" t="s">
        <v>132</v>
      </c>
    </row>
    <row r="12" spans="1:1" x14ac:dyDescent="0.2">
      <c r="A12" s="47" t="s">
        <v>133</v>
      </c>
    </row>
    <row r="13" spans="1:1" ht="11.25" customHeight="1" x14ac:dyDescent="0.2">
      <c r="A13" s="47"/>
    </row>
    <row r="14" spans="1:1" x14ac:dyDescent="0.2">
      <c r="A14" s="33" t="s">
        <v>135</v>
      </c>
    </row>
    <row r="15" spans="1:1" x14ac:dyDescent="0.2">
      <c r="A15" s="47" t="s">
        <v>136</v>
      </c>
    </row>
    <row r="16" spans="1:1" x14ac:dyDescent="0.2">
      <c r="A16" s="47"/>
    </row>
    <row r="17" spans="1:1" x14ac:dyDescent="0.2">
      <c r="A17" s="33" t="s">
        <v>134</v>
      </c>
    </row>
    <row r="18" spans="1:1" ht="39.950000000000003" customHeight="1" x14ac:dyDescent="0.2">
      <c r="A18" s="48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106" zoomScaleNormal="100" zoomScaleSheetLayoutView="106" workbookViewId="0">
      <pane ySplit="2" topLeftCell="A3" activePane="bottomLeft" state="frozen"/>
      <selection pane="bottomLeft" activeCell="J10" sqref="J10"/>
    </sheetView>
  </sheetViews>
  <sheetFormatPr baseColWidth="10" defaultRowHeight="11.25" x14ac:dyDescent="0.2"/>
  <cols>
    <col min="1" max="1" width="7.1640625" style="34" bestFit="1" customWidth="1"/>
    <col min="2" max="2" width="72.83203125" style="34" customWidth="1"/>
    <col min="3" max="8" width="18.33203125" style="34" customWidth="1"/>
    <col min="9" max="9" width="2.33203125" style="34" customWidth="1"/>
    <col min="10" max="16384" width="12" style="34"/>
  </cols>
  <sheetData>
    <row r="1" spans="1:8" ht="50.1" customHeight="1" x14ac:dyDescent="0.2">
      <c r="A1" s="79" t="s">
        <v>222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9" t="s">
        <v>0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8">
        <v>900001</v>
      </c>
      <c r="B3" s="16" t="s">
        <v>12</v>
      </c>
      <c r="C3" s="10">
        <f t="shared" ref="C3:H3" si="0">SUM(C4+C13+C21+C31)</f>
        <v>1256914.05</v>
      </c>
      <c r="D3" s="10">
        <f t="shared" si="0"/>
        <v>0</v>
      </c>
      <c r="E3" s="10">
        <f t="shared" si="0"/>
        <v>1256914.05</v>
      </c>
      <c r="F3" s="10">
        <f t="shared" si="0"/>
        <v>452294.53</v>
      </c>
      <c r="G3" s="10">
        <f t="shared" si="0"/>
        <v>452294.53</v>
      </c>
      <c r="H3" s="11">
        <f t="shared" si="0"/>
        <v>804619.52</v>
      </c>
    </row>
    <row r="4" spans="1:8" x14ac:dyDescent="0.2">
      <c r="A4" s="35">
        <v>1</v>
      </c>
      <c r="B4" s="36" t="s">
        <v>32</v>
      </c>
      <c r="C4" s="17">
        <f t="shared" ref="C4:H4" si="1">SUM(C5:C12)</f>
        <v>1256914.05</v>
      </c>
      <c r="D4" s="17">
        <f t="shared" si="1"/>
        <v>0</v>
      </c>
      <c r="E4" s="17">
        <f t="shared" si="1"/>
        <v>1256914.05</v>
      </c>
      <c r="F4" s="17">
        <f t="shared" si="1"/>
        <v>452294.53</v>
      </c>
      <c r="G4" s="17">
        <f t="shared" si="1"/>
        <v>452294.53</v>
      </c>
      <c r="H4" s="18">
        <f t="shared" si="1"/>
        <v>804619.52</v>
      </c>
    </row>
    <row r="5" spans="1:8" x14ac:dyDescent="0.2">
      <c r="A5" s="37">
        <v>11</v>
      </c>
      <c r="B5" s="71" t="s">
        <v>165</v>
      </c>
      <c r="C5" s="53">
        <v>0</v>
      </c>
      <c r="D5" s="53">
        <v>0</v>
      </c>
      <c r="E5" s="53">
        <f>C5+D5</f>
        <v>0</v>
      </c>
      <c r="F5" s="53">
        <v>0</v>
      </c>
      <c r="G5" s="53">
        <v>0</v>
      </c>
      <c r="H5" s="54">
        <f>E5-F5</f>
        <v>0</v>
      </c>
    </row>
    <row r="6" spans="1:8" x14ac:dyDescent="0.2">
      <c r="A6" s="37">
        <v>12</v>
      </c>
      <c r="B6" s="71" t="s">
        <v>33</v>
      </c>
      <c r="C6" s="53">
        <v>0</v>
      </c>
      <c r="D6" s="53">
        <v>0</v>
      </c>
      <c r="E6" s="53">
        <f t="shared" ref="E6:E12" si="2">C6+D6</f>
        <v>0</v>
      </c>
      <c r="F6" s="53">
        <v>0</v>
      </c>
      <c r="G6" s="53">
        <v>0</v>
      </c>
      <c r="H6" s="54">
        <f t="shared" ref="H6:H12" si="3">E6-F6</f>
        <v>0</v>
      </c>
    </row>
    <row r="7" spans="1:8" x14ac:dyDescent="0.2">
      <c r="A7" s="37">
        <v>13</v>
      </c>
      <c r="B7" s="71" t="s">
        <v>166</v>
      </c>
      <c r="C7" s="53">
        <v>1256914.05</v>
      </c>
      <c r="D7" s="53">
        <v>0</v>
      </c>
      <c r="E7" s="53">
        <f t="shared" si="2"/>
        <v>1256914.05</v>
      </c>
      <c r="F7" s="53">
        <v>452294.53</v>
      </c>
      <c r="G7" s="53">
        <v>452294.53</v>
      </c>
      <c r="H7" s="54">
        <f t="shared" si="3"/>
        <v>804619.52</v>
      </c>
    </row>
    <row r="8" spans="1:8" x14ac:dyDescent="0.2">
      <c r="A8" s="37">
        <v>14</v>
      </c>
      <c r="B8" s="71" t="s">
        <v>18</v>
      </c>
      <c r="C8" s="53">
        <v>0</v>
      </c>
      <c r="D8" s="53">
        <v>0</v>
      </c>
      <c r="E8" s="53">
        <f t="shared" si="2"/>
        <v>0</v>
      </c>
      <c r="F8" s="53">
        <v>0</v>
      </c>
      <c r="G8" s="53">
        <v>0</v>
      </c>
      <c r="H8" s="54">
        <f t="shared" si="3"/>
        <v>0</v>
      </c>
    </row>
    <row r="9" spans="1:8" x14ac:dyDescent="0.2">
      <c r="A9" s="37">
        <v>15</v>
      </c>
      <c r="B9" s="71" t="s">
        <v>39</v>
      </c>
      <c r="C9" s="53">
        <v>0</v>
      </c>
      <c r="D9" s="53">
        <v>0</v>
      </c>
      <c r="E9" s="53">
        <f t="shared" si="2"/>
        <v>0</v>
      </c>
      <c r="F9" s="53">
        <v>0</v>
      </c>
      <c r="G9" s="53">
        <v>0</v>
      </c>
      <c r="H9" s="54">
        <f t="shared" si="3"/>
        <v>0</v>
      </c>
    </row>
    <row r="10" spans="1:8" x14ac:dyDescent="0.2">
      <c r="A10" s="37">
        <v>16</v>
      </c>
      <c r="B10" s="71" t="s">
        <v>34</v>
      </c>
      <c r="C10" s="53">
        <v>0</v>
      </c>
      <c r="D10" s="53">
        <v>0</v>
      </c>
      <c r="E10" s="53">
        <f t="shared" si="2"/>
        <v>0</v>
      </c>
      <c r="F10" s="53">
        <v>0</v>
      </c>
      <c r="G10" s="53">
        <v>0</v>
      </c>
      <c r="H10" s="54">
        <f t="shared" si="3"/>
        <v>0</v>
      </c>
    </row>
    <row r="11" spans="1:8" x14ac:dyDescent="0.2">
      <c r="A11" s="37">
        <v>17</v>
      </c>
      <c r="B11" s="71" t="s">
        <v>167</v>
      </c>
      <c r="C11" s="53">
        <v>0</v>
      </c>
      <c r="D11" s="53">
        <v>0</v>
      </c>
      <c r="E11" s="53">
        <f t="shared" si="2"/>
        <v>0</v>
      </c>
      <c r="F11" s="53">
        <v>0</v>
      </c>
      <c r="G11" s="53">
        <v>0</v>
      </c>
      <c r="H11" s="54">
        <f t="shared" si="3"/>
        <v>0</v>
      </c>
    </row>
    <row r="12" spans="1:8" x14ac:dyDescent="0.2">
      <c r="A12" s="37">
        <v>18</v>
      </c>
      <c r="B12" s="71" t="s">
        <v>35</v>
      </c>
      <c r="C12" s="53">
        <v>0</v>
      </c>
      <c r="D12" s="53">
        <v>0</v>
      </c>
      <c r="E12" s="53">
        <f t="shared" si="2"/>
        <v>0</v>
      </c>
      <c r="F12" s="53">
        <v>0</v>
      </c>
      <c r="G12" s="53">
        <v>0</v>
      </c>
      <c r="H12" s="54">
        <f t="shared" si="3"/>
        <v>0</v>
      </c>
    </row>
    <row r="13" spans="1:8" x14ac:dyDescent="0.2">
      <c r="A13" s="35">
        <v>2</v>
      </c>
      <c r="B13" s="36" t="s">
        <v>36</v>
      </c>
      <c r="C13" s="17">
        <f t="shared" ref="C13:H13" si="4">SUM(C14:C20)</f>
        <v>0</v>
      </c>
      <c r="D13" s="17">
        <f t="shared" si="4"/>
        <v>0</v>
      </c>
      <c r="E13" s="17">
        <f t="shared" si="4"/>
        <v>0</v>
      </c>
      <c r="F13" s="17">
        <f t="shared" si="4"/>
        <v>0</v>
      </c>
      <c r="G13" s="17">
        <f t="shared" si="4"/>
        <v>0</v>
      </c>
      <c r="H13" s="18">
        <f t="shared" si="4"/>
        <v>0</v>
      </c>
    </row>
    <row r="14" spans="1:8" x14ac:dyDescent="0.2">
      <c r="A14" s="37">
        <v>21</v>
      </c>
      <c r="B14" s="71" t="s">
        <v>168</v>
      </c>
      <c r="C14" s="53">
        <v>0</v>
      </c>
      <c r="D14" s="53">
        <v>0</v>
      </c>
      <c r="E14" s="53">
        <f>+C14+D14</f>
        <v>0</v>
      </c>
      <c r="F14" s="53">
        <v>0</v>
      </c>
      <c r="G14" s="53">
        <v>0</v>
      </c>
      <c r="H14" s="54">
        <f t="shared" ref="H14:H35" si="5">E14-F14</f>
        <v>0</v>
      </c>
    </row>
    <row r="15" spans="1:8" x14ac:dyDescent="0.2">
      <c r="A15" s="37">
        <v>22</v>
      </c>
      <c r="B15" s="71" t="s">
        <v>47</v>
      </c>
      <c r="C15" s="53">
        <v>0</v>
      </c>
      <c r="D15" s="53">
        <v>0</v>
      </c>
      <c r="E15" s="53">
        <f t="shared" ref="E15:E20" si="6">+C15+D15</f>
        <v>0</v>
      </c>
      <c r="F15" s="53">
        <v>0</v>
      </c>
      <c r="G15" s="53">
        <v>0</v>
      </c>
      <c r="H15" s="54">
        <f t="shared" si="5"/>
        <v>0</v>
      </c>
    </row>
    <row r="16" spans="1:8" x14ac:dyDescent="0.2">
      <c r="A16" s="37">
        <v>23</v>
      </c>
      <c r="B16" s="71" t="s">
        <v>37</v>
      </c>
      <c r="C16" s="53">
        <v>0</v>
      </c>
      <c r="D16" s="53">
        <v>0</v>
      </c>
      <c r="E16" s="53">
        <f t="shared" si="6"/>
        <v>0</v>
      </c>
      <c r="F16" s="53">
        <v>0</v>
      </c>
      <c r="G16" s="53">
        <v>0</v>
      </c>
      <c r="H16" s="54">
        <f t="shared" si="5"/>
        <v>0</v>
      </c>
    </row>
    <row r="17" spans="1:8" x14ac:dyDescent="0.2">
      <c r="A17" s="37">
        <v>24</v>
      </c>
      <c r="B17" s="71" t="s">
        <v>169</v>
      </c>
      <c r="C17" s="53">
        <v>0</v>
      </c>
      <c r="D17" s="53">
        <v>0</v>
      </c>
      <c r="E17" s="53">
        <f t="shared" si="6"/>
        <v>0</v>
      </c>
      <c r="F17" s="53">
        <v>0</v>
      </c>
      <c r="G17" s="53">
        <v>0</v>
      </c>
      <c r="H17" s="54">
        <f t="shared" si="5"/>
        <v>0</v>
      </c>
    </row>
    <row r="18" spans="1:8" x14ac:dyDescent="0.2">
      <c r="A18" s="37">
        <v>25</v>
      </c>
      <c r="B18" s="71" t="s">
        <v>170</v>
      </c>
      <c r="C18" s="53">
        <v>0</v>
      </c>
      <c r="D18" s="53">
        <v>0</v>
      </c>
      <c r="E18" s="53">
        <f t="shared" si="6"/>
        <v>0</v>
      </c>
      <c r="F18" s="53">
        <v>0</v>
      </c>
      <c r="G18" s="53">
        <v>0</v>
      </c>
      <c r="H18" s="54">
        <f t="shared" si="5"/>
        <v>0</v>
      </c>
    </row>
    <row r="19" spans="1:8" x14ac:dyDescent="0.2">
      <c r="A19" s="37">
        <v>26</v>
      </c>
      <c r="B19" s="71" t="s">
        <v>171</v>
      </c>
      <c r="C19" s="53">
        <v>0</v>
      </c>
      <c r="D19" s="53">
        <v>0</v>
      </c>
      <c r="E19" s="53">
        <f t="shared" si="6"/>
        <v>0</v>
      </c>
      <c r="F19" s="53">
        <v>0</v>
      </c>
      <c r="G19" s="53">
        <v>0</v>
      </c>
      <c r="H19" s="54">
        <f t="shared" si="5"/>
        <v>0</v>
      </c>
    </row>
    <row r="20" spans="1:8" x14ac:dyDescent="0.2">
      <c r="A20" s="37">
        <v>27</v>
      </c>
      <c r="B20" s="71" t="s">
        <v>19</v>
      </c>
      <c r="C20" s="53">
        <v>0</v>
      </c>
      <c r="D20" s="53">
        <v>0</v>
      </c>
      <c r="E20" s="53">
        <f t="shared" si="6"/>
        <v>0</v>
      </c>
      <c r="F20" s="53">
        <v>0</v>
      </c>
      <c r="G20" s="53">
        <v>0</v>
      </c>
      <c r="H20" s="54">
        <f t="shared" si="5"/>
        <v>0</v>
      </c>
    </row>
    <row r="21" spans="1:8" x14ac:dyDescent="0.2">
      <c r="A21" s="35">
        <v>3</v>
      </c>
      <c r="B21" s="36" t="s">
        <v>172</v>
      </c>
      <c r="C21" s="17">
        <f t="shared" ref="C21:H21" si="7">SUM(C22:C30)</f>
        <v>0</v>
      </c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18">
        <f t="shared" si="7"/>
        <v>0</v>
      </c>
    </row>
    <row r="22" spans="1:8" x14ac:dyDescent="0.2">
      <c r="A22" s="37">
        <v>31</v>
      </c>
      <c r="B22" s="71" t="s">
        <v>48</v>
      </c>
      <c r="C22" s="53">
        <v>0</v>
      </c>
      <c r="D22" s="53">
        <v>0</v>
      </c>
      <c r="E22" s="53">
        <f>+C22+D22</f>
        <v>0</v>
      </c>
      <c r="F22" s="53">
        <v>0</v>
      </c>
      <c r="G22" s="53">
        <v>0</v>
      </c>
      <c r="H22" s="54">
        <f t="shared" si="5"/>
        <v>0</v>
      </c>
    </row>
    <row r="23" spans="1:8" x14ac:dyDescent="0.2">
      <c r="A23" s="37">
        <v>32</v>
      </c>
      <c r="B23" s="71" t="s">
        <v>40</v>
      </c>
      <c r="C23" s="53">
        <v>0</v>
      </c>
      <c r="D23" s="53">
        <v>0</v>
      </c>
      <c r="E23" s="53">
        <f t="shared" ref="E23:E30" si="8">+C23+D23</f>
        <v>0</v>
      </c>
      <c r="F23" s="53">
        <v>0</v>
      </c>
      <c r="G23" s="53">
        <v>0</v>
      </c>
      <c r="H23" s="54">
        <f t="shared" si="5"/>
        <v>0</v>
      </c>
    </row>
    <row r="24" spans="1:8" x14ac:dyDescent="0.2">
      <c r="A24" s="37">
        <v>33</v>
      </c>
      <c r="B24" s="71" t="s">
        <v>49</v>
      </c>
      <c r="C24" s="53">
        <v>0</v>
      </c>
      <c r="D24" s="53">
        <v>0</v>
      </c>
      <c r="E24" s="53">
        <f t="shared" si="8"/>
        <v>0</v>
      </c>
      <c r="F24" s="53">
        <v>0</v>
      </c>
      <c r="G24" s="53">
        <v>0</v>
      </c>
      <c r="H24" s="54">
        <f t="shared" si="5"/>
        <v>0</v>
      </c>
    </row>
    <row r="25" spans="1:8" x14ac:dyDescent="0.2">
      <c r="A25" s="37">
        <v>34</v>
      </c>
      <c r="B25" s="71" t="s">
        <v>173</v>
      </c>
      <c r="C25" s="53">
        <v>0</v>
      </c>
      <c r="D25" s="53">
        <v>0</v>
      </c>
      <c r="E25" s="53">
        <f t="shared" si="8"/>
        <v>0</v>
      </c>
      <c r="F25" s="53">
        <v>0</v>
      </c>
      <c r="G25" s="53">
        <v>0</v>
      </c>
      <c r="H25" s="54">
        <f t="shared" si="5"/>
        <v>0</v>
      </c>
    </row>
    <row r="26" spans="1:8" x14ac:dyDescent="0.2">
      <c r="A26" s="37">
        <v>35</v>
      </c>
      <c r="B26" s="71" t="s">
        <v>38</v>
      </c>
      <c r="C26" s="53">
        <v>0</v>
      </c>
      <c r="D26" s="53">
        <v>0</v>
      </c>
      <c r="E26" s="53">
        <f t="shared" si="8"/>
        <v>0</v>
      </c>
      <c r="F26" s="53">
        <v>0</v>
      </c>
      <c r="G26" s="53">
        <v>0</v>
      </c>
      <c r="H26" s="54">
        <f t="shared" si="5"/>
        <v>0</v>
      </c>
    </row>
    <row r="27" spans="1:8" x14ac:dyDescent="0.2">
      <c r="A27" s="37">
        <v>36</v>
      </c>
      <c r="B27" s="71" t="s">
        <v>20</v>
      </c>
      <c r="C27" s="53">
        <v>0</v>
      </c>
      <c r="D27" s="53">
        <v>0</v>
      </c>
      <c r="E27" s="53">
        <f t="shared" si="8"/>
        <v>0</v>
      </c>
      <c r="F27" s="53">
        <v>0</v>
      </c>
      <c r="G27" s="53">
        <v>0</v>
      </c>
      <c r="H27" s="54">
        <f t="shared" si="5"/>
        <v>0</v>
      </c>
    </row>
    <row r="28" spans="1:8" x14ac:dyDescent="0.2">
      <c r="A28" s="37">
        <v>37</v>
      </c>
      <c r="B28" s="71" t="s">
        <v>21</v>
      </c>
      <c r="C28" s="53">
        <v>0</v>
      </c>
      <c r="D28" s="53">
        <v>0</v>
      </c>
      <c r="E28" s="53">
        <f t="shared" si="8"/>
        <v>0</v>
      </c>
      <c r="F28" s="53">
        <v>0</v>
      </c>
      <c r="G28" s="53">
        <v>0</v>
      </c>
      <c r="H28" s="54">
        <f t="shared" si="5"/>
        <v>0</v>
      </c>
    </row>
    <row r="29" spans="1:8" x14ac:dyDescent="0.2">
      <c r="A29" s="37">
        <v>38</v>
      </c>
      <c r="B29" s="71" t="s">
        <v>174</v>
      </c>
      <c r="C29" s="53">
        <v>0</v>
      </c>
      <c r="D29" s="53">
        <v>0</v>
      </c>
      <c r="E29" s="53">
        <f t="shared" si="8"/>
        <v>0</v>
      </c>
      <c r="F29" s="53">
        <v>0</v>
      </c>
      <c r="G29" s="53">
        <v>0</v>
      </c>
      <c r="H29" s="54">
        <f t="shared" si="5"/>
        <v>0</v>
      </c>
    </row>
    <row r="30" spans="1:8" x14ac:dyDescent="0.2">
      <c r="A30" s="37">
        <v>39</v>
      </c>
      <c r="B30" s="71" t="s">
        <v>50</v>
      </c>
      <c r="C30" s="53">
        <v>0</v>
      </c>
      <c r="D30" s="53">
        <v>0</v>
      </c>
      <c r="E30" s="53">
        <f t="shared" si="8"/>
        <v>0</v>
      </c>
      <c r="F30" s="53">
        <v>0</v>
      </c>
      <c r="G30" s="53">
        <v>0</v>
      </c>
      <c r="H30" s="54">
        <f t="shared" si="5"/>
        <v>0</v>
      </c>
    </row>
    <row r="31" spans="1:8" x14ac:dyDescent="0.2">
      <c r="A31" s="35">
        <v>4</v>
      </c>
      <c r="B31" s="36" t="s">
        <v>51</v>
      </c>
      <c r="C31" s="17">
        <f t="shared" ref="C31:H31" si="9">SUM(C32:C35)</f>
        <v>0</v>
      </c>
      <c r="D31" s="17">
        <f t="shared" si="9"/>
        <v>0</v>
      </c>
      <c r="E31" s="17">
        <f t="shared" si="9"/>
        <v>0</v>
      </c>
      <c r="F31" s="17">
        <f t="shared" si="9"/>
        <v>0</v>
      </c>
      <c r="G31" s="17">
        <f t="shared" si="9"/>
        <v>0</v>
      </c>
      <c r="H31" s="18">
        <f t="shared" si="9"/>
        <v>0</v>
      </c>
    </row>
    <row r="32" spans="1:8" x14ac:dyDescent="0.2">
      <c r="A32" s="37">
        <v>41</v>
      </c>
      <c r="B32" s="71" t="s">
        <v>175</v>
      </c>
      <c r="C32" s="53">
        <v>0</v>
      </c>
      <c r="D32" s="53">
        <v>0</v>
      </c>
      <c r="E32" s="53">
        <f>+C32+D32</f>
        <v>0</v>
      </c>
      <c r="F32" s="53">
        <v>0</v>
      </c>
      <c r="G32" s="53">
        <v>0</v>
      </c>
      <c r="H32" s="54">
        <f t="shared" si="5"/>
        <v>0</v>
      </c>
    </row>
    <row r="33" spans="1:8" ht="22.5" x14ac:dyDescent="0.2">
      <c r="A33" s="37">
        <v>42</v>
      </c>
      <c r="B33" s="71" t="s">
        <v>41</v>
      </c>
      <c r="C33" s="53">
        <v>0</v>
      </c>
      <c r="D33" s="53">
        <v>0</v>
      </c>
      <c r="E33" s="53">
        <f>+C33+D33</f>
        <v>0</v>
      </c>
      <c r="F33" s="53">
        <v>0</v>
      </c>
      <c r="G33" s="53">
        <v>0</v>
      </c>
      <c r="H33" s="54">
        <f t="shared" si="5"/>
        <v>0</v>
      </c>
    </row>
    <row r="34" spans="1:8" x14ac:dyDescent="0.2">
      <c r="A34" s="37">
        <v>43</v>
      </c>
      <c r="B34" s="71" t="s">
        <v>52</v>
      </c>
      <c r="C34" s="53">
        <v>0</v>
      </c>
      <c r="D34" s="53">
        <v>0</v>
      </c>
      <c r="E34" s="53">
        <f>+C34+D34</f>
        <v>0</v>
      </c>
      <c r="F34" s="53">
        <v>0</v>
      </c>
      <c r="G34" s="53">
        <v>0</v>
      </c>
      <c r="H34" s="54">
        <f t="shared" si="5"/>
        <v>0</v>
      </c>
    </row>
    <row r="35" spans="1:8" x14ac:dyDescent="0.2">
      <c r="A35" s="38">
        <v>44</v>
      </c>
      <c r="B35" s="72" t="s">
        <v>22</v>
      </c>
      <c r="C35" s="58">
        <v>0</v>
      </c>
      <c r="D35" s="58">
        <v>0</v>
      </c>
      <c r="E35" s="58">
        <f>+C35+D35</f>
        <v>0</v>
      </c>
      <c r="F35" s="58">
        <v>0</v>
      </c>
      <c r="G35" s="58">
        <v>0</v>
      </c>
      <c r="H35" s="59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6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46" customWidth="1"/>
    <col min="2" max="16384" width="12" style="46"/>
  </cols>
  <sheetData>
    <row r="1" spans="1:1" x14ac:dyDescent="0.2">
      <c r="A1" s="32" t="s">
        <v>131</v>
      </c>
    </row>
    <row r="2" spans="1:1" x14ac:dyDescent="0.2">
      <c r="A2" s="47" t="s">
        <v>160</v>
      </c>
    </row>
    <row r="3" spans="1:1" x14ac:dyDescent="0.2">
      <c r="A3" s="47" t="s">
        <v>150</v>
      </c>
    </row>
    <row r="4" spans="1:1" x14ac:dyDescent="0.2">
      <c r="A4" s="47" t="s">
        <v>151</v>
      </c>
    </row>
    <row r="5" spans="1:1" x14ac:dyDescent="0.2">
      <c r="A5" s="47" t="s">
        <v>152</v>
      </c>
    </row>
    <row r="6" spans="1:1" ht="22.5" x14ac:dyDescent="0.2">
      <c r="A6" s="47" t="s">
        <v>153</v>
      </c>
    </row>
    <row r="7" spans="1:1" ht="33.75" x14ac:dyDescent="0.2">
      <c r="A7" s="47" t="s">
        <v>155</v>
      </c>
    </row>
    <row r="8" spans="1:1" ht="22.5" x14ac:dyDescent="0.2">
      <c r="A8" s="47" t="s">
        <v>157</v>
      </c>
    </row>
    <row r="9" spans="1:1" x14ac:dyDescent="0.2">
      <c r="A9" s="47" t="s">
        <v>158</v>
      </c>
    </row>
    <row r="10" spans="1:1" x14ac:dyDescent="0.2">
      <c r="A10" s="47"/>
    </row>
    <row r="11" spans="1:1" x14ac:dyDescent="0.2">
      <c r="A11" s="33" t="s">
        <v>132</v>
      </c>
    </row>
    <row r="12" spans="1:1" x14ac:dyDescent="0.2">
      <c r="A12" s="47" t="s">
        <v>133</v>
      </c>
    </row>
    <row r="13" spans="1:1" ht="11.25" customHeight="1" x14ac:dyDescent="0.2">
      <c r="A13" s="47"/>
    </row>
    <row r="14" spans="1:1" x14ac:dyDescent="0.2">
      <c r="A14" s="33" t="s">
        <v>135</v>
      </c>
    </row>
    <row r="15" spans="1:1" x14ac:dyDescent="0.2">
      <c r="A15" s="47" t="s">
        <v>136</v>
      </c>
    </row>
    <row r="16" spans="1:1" x14ac:dyDescent="0.2">
      <c r="A16" s="47"/>
    </row>
    <row r="17" spans="1:1" x14ac:dyDescent="0.2">
      <c r="A17" s="33" t="s">
        <v>134</v>
      </c>
    </row>
    <row r="18" spans="1:1" ht="39.950000000000003" customHeight="1" x14ac:dyDescent="0.2">
      <c r="A18" s="48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6" customWidth="1"/>
    <col min="2" max="16384" width="12" style="46"/>
  </cols>
  <sheetData>
    <row r="1" spans="1:1" x14ac:dyDescent="0.2">
      <c r="A1" s="32" t="s">
        <v>131</v>
      </c>
    </row>
    <row r="2" spans="1:1" x14ac:dyDescent="0.2">
      <c r="A2" s="47" t="s">
        <v>145</v>
      </c>
    </row>
    <row r="3" spans="1:1" x14ac:dyDescent="0.2">
      <c r="A3" s="47" t="s">
        <v>146</v>
      </c>
    </row>
    <row r="4" spans="1:1" x14ac:dyDescent="0.2">
      <c r="A4" s="73" t="s">
        <v>184</v>
      </c>
    </row>
    <row r="5" spans="1:1" x14ac:dyDescent="0.2">
      <c r="A5" s="47" t="s">
        <v>147</v>
      </c>
    </row>
    <row r="6" spans="1:1" ht="22.5" x14ac:dyDescent="0.2">
      <c r="A6" s="51" t="s">
        <v>148</v>
      </c>
    </row>
    <row r="7" spans="1:1" x14ac:dyDescent="0.2">
      <c r="A7" s="51" t="s">
        <v>149</v>
      </c>
    </row>
    <row r="8" spans="1:1" x14ac:dyDescent="0.2">
      <c r="A8" s="47" t="s">
        <v>150</v>
      </c>
    </row>
    <row r="9" spans="1:1" x14ac:dyDescent="0.2">
      <c r="A9" s="47" t="s">
        <v>151</v>
      </c>
    </row>
    <row r="10" spans="1:1" x14ac:dyDescent="0.2">
      <c r="A10" s="47" t="s">
        <v>152</v>
      </c>
    </row>
    <row r="11" spans="1:1" x14ac:dyDescent="0.2">
      <c r="A11" s="47" t="s">
        <v>153</v>
      </c>
    </row>
    <row r="12" spans="1:1" ht="33.75" x14ac:dyDescent="0.2">
      <c r="A12" s="47" t="s">
        <v>154</v>
      </c>
    </row>
    <row r="13" spans="1:1" ht="33.75" x14ac:dyDescent="0.2">
      <c r="A13" s="47" t="s">
        <v>155</v>
      </c>
    </row>
    <row r="14" spans="1:1" ht="22.5" x14ac:dyDescent="0.2">
      <c r="A14" s="47" t="s">
        <v>156</v>
      </c>
    </row>
    <row r="15" spans="1:1" x14ac:dyDescent="0.2">
      <c r="A15" s="47" t="s">
        <v>157</v>
      </c>
    </row>
    <row r="16" spans="1:1" x14ac:dyDescent="0.2">
      <c r="A16" s="47" t="s">
        <v>158</v>
      </c>
    </row>
    <row r="17" spans="1:1" x14ac:dyDescent="0.2">
      <c r="A17" s="47"/>
    </row>
    <row r="18" spans="1:1" x14ac:dyDescent="0.2">
      <c r="A18" s="33" t="s">
        <v>132</v>
      </c>
    </row>
    <row r="19" spans="1:1" x14ac:dyDescent="0.2">
      <c r="A19" s="47" t="s">
        <v>142</v>
      </c>
    </row>
    <row r="20" spans="1:1" x14ac:dyDescent="0.2">
      <c r="A20" s="47"/>
    </row>
    <row r="21" spans="1:1" x14ac:dyDescent="0.2">
      <c r="A21" s="33" t="s">
        <v>135</v>
      </c>
    </row>
    <row r="22" spans="1:1" x14ac:dyDescent="0.2">
      <c r="A22" s="47" t="s">
        <v>141</v>
      </c>
    </row>
    <row r="23" spans="1:1" x14ac:dyDescent="0.2">
      <c r="A23" s="47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zoomScaleNormal="100" zoomScaleSheetLayoutView="100" workbookViewId="0">
      <pane ySplit="2" topLeftCell="A57" activePane="bottomLeft" state="frozen"/>
      <selection pane="bottomLeft" activeCell="B82" sqref="B82"/>
    </sheetView>
  </sheetViews>
  <sheetFormatPr baseColWidth="10" defaultRowHeight="11.25" x14ac:dyDescent="0.2"/>
  <cols>
    <col min="1" max="1" width="9.1640625" style="30" customWidth="1"/>
    <col min="2" max="2" width="61.1640625" style="30" bestFit="1" customWidth="1"/>
    <col min="3" max="3" width="18.33203125" style="30" customWidth="1"/>
    <col min="4" max="4" width="19.83203125" style="30" customWidth="1"/>
    <col min="5" max="8" width="18.33203125" style="30" customWidth="1"/>
    <col min="9" max="9" width="2" style="30" customWidth="1"/>
    <col min="10" max="16384" width="12" style="30"/>
  </cols>
  <sheetData>
    <row r="1" spans="1:8" ht="60" customHeight="1" x14ac:dyDescent="0.2">
      <c r="A1" s="79" t="s">
        <v>217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9" t="s">
        <v>3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31">
        <v>900001</v>
      </c>
      <c r="B3" s="9" t="s">
        <v>12</v>
      </c>
      <c r="C3" s="10">
        <f t="shared" ref="C3:H3" si="0">SUM(C4+C12+C22+C32+C42+C52+C56+C64+C68)</f>
        <v>1256914.05</v>
      </c>
      <c r="D3" s="10">
        <f t="shared" si="0"/>
        <v>0</v>
      </c>
      <c r="E3" s="10">
        <f t="shared" si="0"/>
        <v>1256914.05</v>
      </c>
      <c r="F3" s="10">
        <f t="shared" si="0"/>
        <v>452294.52999999997</v>
      </c>
      <c r="G3" s="10">
        <f t="shared" si="0"/>
        <v>452294.52999999997</v>
      </c>
      <c r="H3" s="11">
        <f t="shared" si="0"/>
        <v>804619.52</v>
      </c>
    </row>
    <row r="4" spans="1:8" x14ac:dyDescent="0.2">
      <c r="A4" s="52">
        <v>1000</v>
      </c>
      <c r="B4" s="23" t="s">
        <v>59</v>
      </c>
      <c r="C4" s="74">
        <f t="shared" ref="C4:H4" si="1">SUM(C5:C11)</f>
        <v>969742.87</v>
      </c>
      <c r="D4" s="74">
        <f t="shared" si="1"/>
        <v>0</v>
      </c>
      <c r="E4" s="74">
        <f t="shared" si="1"/>
        <v>969742.87</v>
      </c>
      <c r="F4" s="74">
        <f t="shared" si="1"/>
        <v>377728.58999999997</v>
      </c>
      <c r="G4" s="74">
        <f t="shared" si="1"/>
        <v>377728.58999999997</v>
      </c>
      <c r="H4" s="75">
        <f t="shared" si="1"/>
        <v>592014.28</v>
      </c>
    </row>
    <row r="5" spans="1:8" x14ac:dyDescent="0.2">
      <c r="A5" s="52">
        <v>1100</v>
      </c>
      <c r="B5" s="55" t="s">
        <v>60</v>
      </c>
      <c r="C5" s="74">
        <v>753336.13</v>
      </c>
      <c r="D5" s="74">
        <v>0</v>
      </c>
      <c r="E5" s="74">
        <f>C5+D5</f>
        <v>753336.13</v>
      </c>
      <c r="F5" s="74">
        <v>361191.25</v>
      </c>
      <c r="G5" s="74">
        <v>361191.25</v>
      </c>
      <c r="H5" s="75">
        <f>E5-F5</f>
        <v>392144.88</v>
      </c>
    </row>
    <row r="6" spans="1:8" x14ac:dyDescent="0.2">
      <c r="A6" s="52">
        <v>1200</v>
      </c>
      <c r="B6" s="55" t="s">
        <v>61</v>
      </c>
      <c r="C6" s="74">
        <v>0</v>
      </c>
      <c r="D6" s="74">
        <v>0</v>
      </c>
      <c r="E6" s="74">
        <f t="shared" ref="E6:E69" si="2">C6+D6</f>
        <v>0</v>
      </c>
      <c r="F6" s="74">
        <v>0</v>
      </c>
      <c r="G6" s="74">
        <v>0</v>
      </c>
      <c r="H6" s="75">
        <f t="shared" ref="H6:H69" si="3">E6-F6</f>
        <v>0</v>
      </c>
    </row>
    <row r="7" spans="1:8" x14ac:dyDescent="0.2">
      <c r="A7" s="52">
        <v>1300</v>
      </c>
      <c r="B7" s="55" t="s">
        <v>62</v>
      </c>
      <c r="C7" s="74">
        <v>94940.99</v>
      </c>
      <c r="D7" s="74">
        <v>0</v>
      </c>
      <c r="E7" s="74">
        <f t="shared" si="2"/>
        <v>94940.99</v>
      </c>
      <c r="F7" s="74">
        <v>6191.8</v>
      </c>
      <c r="G7" s="74">
        <v>6191.8</v>
      </c>
      <c r="H7" s="75">
        <f t="shared" si="3"/>
        <v>88749.19</v>
      </c>
    </row>
    <row r="8" spans="1:8" x14ac:dyDescent="0.2">
      <c r="A8" s="52">
        <v>1400</v>
      </c>
      <c r="B8" s="55" t="s">
        <v>63</v>
      </c>
      <c r="C8" s="74">
        <v>0</v>
      </c>
      <c r="D8" s="74">
        <v>0</v>
      </c>
      <c r="E8" s="74">
        <f t="shared" si="2"/>
        <v>0</v>
      </c>
      <c r="F8" s="74">
        <v>0</v>
      </c>
      <c r="G8" s="74">
        <v>0</v>
      </c>
      <c r="H8" s="75">
        <f t="shared" si="3"/>
        <v>0</v>
      </c>
    </row>
    <row r="9" spans="1:8" x14ac:dyDescent="0.2">
      <c r="A9" s="52">
        <v>1500</v>
      </c>
      <c r="B9" s="55" t="s">
        <v>64</v>
      </c>
      <c r="C9" s="74">
        <v>121465.75</v>
      </c>
      <c r="D9" s="74">
        <v>0</v>
      </c>
      <c r="E9" s="74">
        <f t="shared" si="2"/>
        <v>121465.75</v>
      </c>
      <c r="F9" s="74">
        <v>10345.540000000001</v>
      </c>
      <c r="G9" s="74">
        <v>10345.540000000001</v>
      </c>
      <c r="H9" s="75">
        <f t="shared" si="3"/>
        <v>111120.20999999999</v>
      </c>
    </row>
    <row r="10" spans="1:8" x14ac:dyDescent="0.2">
      <c r="A10" s="52">
        <v>1600</v>
      </c>
      <c r="B10" s="55" t="s">
        <v>65</v>
      </c>
      <c r="C10" s="74">
        <v>0</v>
      </c>
      <c r="D10" s="74">
        <v>0</v>
      </c>
      <c r="E10" s="74">
        <f t="shared" si="2"/>
        <v>0</v>
      </c>
      <c r="F10" s="74">
        <v>0</v>
      </c>
      <c r="G10" s="74">
        <v>0</v>
      </c>
      <c r="H10" s="75">
        <f t="shared" si="3"/>
        <v>0</v>
      </c>
    </row>
    <row r="11" spans="1:8" x14ac:dyDescent="0.2">
      <c r="A11" s="52">
        <v>1700</v>
      </c>
      <c r="B11" s="55" t="s">
        <v>66</v>
      </c>
      <c r="C11" s="74">
        <v>0</v>
      </c>
      <c r="D11" s="74">
        <v>0</v>
      </c>
      <c r="E11" s="74">
        <f t="shared" si="2"/>
        <v>0</v>
      </c>
      <c r="F11" s="74">
        <v>0</v>
      </c>
      <c r="G11" s="74">
        <v>0</v>
      </c>
      <c r="H11" s="75">
        <f t="shared" si="3"/>
        <v>0</v>
      </c>
    </row>
    <row r="12" spans="1:8" x14ac:dyDescent="0.2">
      <c r="A12" s="52">
        <v>2000</v>
      </c>
      <c r="B12" s="23" t="s">
        <v>67</v>
      </c>
      <c r="C12" s="74">
        <f t="shared" ref="C12:H12" si="4">SUM(C13:C21)</f>
        <v>134591.82</v>
      </c>
      <c r="D12" s="74">
        <f t="shared" si="4"/>
        <v>0</v>
      </c>
      <c r="E12" s="74">
        <f t="shared" si="4"/>
        <v>134591.82</v>
      </c>
      <c r="F12" s="74">
        <f t="shared" si="4"/>
        <v>26060.61</v>
      </c>
      <c r="G12" s="74">
        <f t="shared" si="4"/>
        <v>26060.61</v>
      </c>
      <c r="H12" s="75">
        <f t="shared" si="4"/>
        <v>108531.20999999999</v>
      </c>
    </row>
    <row r="13" spans="1:8" x14ac:dyDescent="0.2">
      <c r="A13" s="52">
        <v>2100</v>
      </c>
      <c r="B13" s="55" t="s">
        <v>68</v>
      </c>
      <c r="C13" s="74">
        <v>54091.82</v>
      </c>
      <c r="D13" s="74">
        <v>0</v>
      </c>
      <c r="E13" s="74">
        <f t="shared" si="2"/>
        <v>54091.82</v>
      </c>
      <c r="F13" s="74">
        <v>9140.61</v>
      </c>
      <c r="G13" s="74">
        <v>9140.61</v>
      </c>
      <c r="H13" s="75">
        <f t="shared" si="3"/>
        <v>44951.21</v>
      </c>
    </row>
    <row r="14" spans="1:8" x14ac:dyDescent="0.2">
      <c r="A14" s="52">
        <v>2200</v>
      </c>
      <c r="B14" s="55" t="s">
        <v>69</v>
      </c>
      <c r="C14" s="74">
        <v>0</v>
      </c>
      <c r="D14" s="74">
        <v>0</v>
      </c>
      <c r="E14" s="74">
        <f t="shared" si="2"/>
        <v>0</v>
      </c>
      <c r="F14" s="74">
        <v>0</v>
      </c>
      <c r="G14" s="74">
        <v>0</v>
      </c>
      <c r="H14" s="75">
        <f t="shared" si="3"/>
        <v>0</v>
      </c>
    </row>
    <row r="15" spans="1:8" x14ac:dyDescent="0.2">
      <c r="A15" s="52">
        <v>2300</v>
      </c>
      <c r="B15" s="55" t="s">
        <v>70</v>
      </c>
      <c r="C15" s="74">
        <v>0</v>
      </c>
      <c r="D15" s="74">
        <v>0</v>
      </c>
      <c r="E15" s="74">
        <f t="shared" si="2"/>
        <v>0</v>
      </c>
      <c r="F15" s="74">
        <v>0</v>
      </c>
      <c r="G15" s="74">
        <v>0</v>
      </c>
      <c r="H15" s="75">
        <f t="shared" si="3"/>
        <v>0</v>
      </c>
    </row>
    <row r="16" spans="1:8" x14ac:dyDescent="0.2">
      <c r="A16" s="52">
        <v>2400</v>
      </c>
      <c r="B16" s="55" t="s">
        <v>71</v>
      </c>
      <c r="C16" s="74">
        <v>0</v>
      </c>
      <c r="D16" s="74">
        <v>0</v>
      </c>
      <c r="E16" s="74">
        <f t="shared" si="2"/>
        <v>0</v>
      </c>
      <c r="F16" s="74">
        <v>0</v>
      </c>
      <c r="G16" s="74">
        <v>0</v>
      </c>
      <c r="H16" s="75">
        <f t="shared" si="3"/>
        <v>0</v>
      </c>
    </row>
    <row r="17" spans="1:8" x14ac:dyDescent="0.2">
      <c r="A17" s="52">
        <v>2500</v>
      </c>
      <c r="B17" s="55" t="s">
        <v>72</v>
      </c>
      <c r="C17" s="74">
        <v>42000</v>
      </c>
      <c r="D17" s="74">
        <v>0</v>
      </c>
      <c r="E17" s="74">
        <f t="shared" si="2"/>
        <v>42000</v>
      </c>
      <c r="F17" s="74">
        <v>920</v>
      </c>
      <c r="G17" s="74">
        <v>920</v>
      </c>
      <c r="H17" s="75">
        <f t="shared" si="3"/>
        <v>41080</v>
      </c>
    </row>
    <row r="18" spans="1:8" x14ac:dyDescent="0.2">
      <c r="A18" s="52">
        <v>2600</v>
      </c>
      <c r="B18" s="55" t="s">
        <v>73</v>
      </c>
      <c r="C18" s="74">
        <v>36000</v>
      </c>
      <c r="D18" s="74">
        <v>0</v>
      </c>
      <c r="E18" s="74">
        <f t="shared" si="2"/>
        <v>36000</v>
      </c>
      <c r="F18" s="74">
        <v>16000</v>
      </c>
      <c r="G18" s="74">
        <v>16000</v>
      </c>
      <c r="H18" s="75">
        <f t="shared" si="3"/>
        <v>20000</v>
      </c>
    </row>
    <row r="19" spans="1:8" x14ac:dyDescent="0.2">
      <c r="A19" s="52">
        <v>2700</v>
      </c>
      <c r="B19" s="55" t="s">
        <v>74</v>
      </c>
      <c r="C19" s="74">
        <v>0</v>
      </c>
      <c r="D19" s="74">
        <v>0</v>
      </c>
      <c r="E19" s="74">
        <f t="shared" si="2"/>
        <v>0</v>
      </c>
      <c r="F19" s="74">
        <v>0</v>
      </c>
      <c r="G19" s="74">
        <v>0</v>
      </c>
      <c r="H19" s="75">
        <f t="shared" si="3"/>
        <v>0</v>
      </c>
    </row>
    <row r="20" spans="1:8" x14ac:dyDescent="0.2">
      <c r="A20" s="52">
        <v>2800</v>
      </c>
      <c r="B20" s="55" t="s">
        <v>75</v>
      </c>
      <c r="C20" s="74">
        <v>0</v>
      </c>
      <c r="D20" s="74">
        <v>0</v>
      </c>
      <c r="E20" s="74">
        <f t="shared" si="2"/>
        <v>0</v>
      </c>
      <c r="F20" s="74">
        <v>0</v>
      </c>
      <c r="G20" s="74">
        <v>0</v>
      </c>
      <c r="H20" s="75">
        <f t="shared" si="3"/>
        <v>0</v>
      </c>
    </row>
    <row r="21" spans="1:8" x14ac:dyDescent="0.2">
      <c r="A21" s="52">
        <v>2900</v>
      </c>
      <c r="B21" s="55" t="s">
        <v>76</v>
      </c>
      <c r="C21" s="74">
        <v>2500</v>
      </c>
      <c r="D21" s="74">
        <v>0</v>
      </c>
      <c r="E21" s="74">
        <f t="shared" si="2"/>
        <v>2500</v>
      </c>
      <c r="F21" s="74">
        <v>0</v>
      </c>
      <c r="G21" s="74">
        <v>0</v>
      </c>
      <c r="H21" s="75">
        <f t="shared" si="3"/>
        <v>2500</v>
      </c>
    </row>
    <row r="22" spans="1:8" x14ac:dyDescent="0.2">
      <c r="A22" s="52">
        <v>3000</v>
      </c>
      <c r="B22" s="23" t="s">
        <v>77</v>
      </c>
      <c r="C22" s="74">
        <f t="shared" ref="C22:H22" si="5">SUM(C23:C31)</f>
        <v>110579.36</v>
      </c>
      <c r="D22" s="74">
        <f t="shared" si="5"/>
        <v>15000</v>
      </c>
      <c r="E22" s="74">
        <f t="shared" si="5"/>
        <v>125579.36</v>
      </c>
      <c r="F22" s="74">
        <f t="shared" si="5"/>
        <v>43448.33</v>
      </c>
      <c r="G22" s="74">
        <f t="shared" si="5"/>
        <v>43448.33</v>
      </c>
      <c r="H22" s="75">
        <f t="shared" si="5"/>
        <v>82131.03</v>
      </c>
    </row>
    <row r="23" spans="1:8" x14ac:dyDescent="0.2">
      <c r="A23" s="52">
        <v>3100</v>
      </c>
      <c r="B23" s="55" t="s">
        <v>78</v>
      </c>
      <c r="C23" s="74">
        <v>0</v>
      </c>
      <c r="D23" s="74">
        <v>10000</v>
      </c>
      <c r="E23" s="74">
        <f t="shared" si="2"/>
        <v>10000</v>
      </c>
      <c r="F23" s="74">
        <v>336.18</v>
      </c>
      <c r="G23" s="74">
        <v>336.18</v>
      </c>
      <c r="H23" s="75">
        <f t="shared" si="3"/>
        <v>9663.82</v>
      </c>
    </row>
    <row r="24" spans="1:8" x14ac:dyDescent="0.2">
      <c r="A24" s="52">
        <v>3200</v>
      </c>
      <c r="B24" s="55" t="s">
        <v>79</v>
      </c>
      <c r="C24" s="74">
        <v>0</v>
      </c>
      <c r="D24" s="74">
        <v>0</v>
      </c>
      <c r="E24" s="74">
        <f t="shared" si="2"/>
        <v>0</v>
      </c>
      <c r="F24" s="74">
        <v>0</v>
      </c>
      <c r="G24" s="74">
        <v>0</v>
      </c>
      <c r="H24" s="75">
        <f t="shared" si="3"/>
        <v>0</v>
      </c>
    </row>
    <row r="25" spans="1:8" x14ac:dyDescent="0.2">
      <c r="A25" s="52">
        <v>3300</v>
      </c>
      <c r="B25" s="55" t="s">
        <v>80</v>
      </c>
      <c r="C25" s="74">
        <v>54000</v>
      </c>
      <c r="D25" s="74">
        <v>0</v>
      </c>
      <c r="E25" s="74">
        <f t="shared" si="2"/>
        <v>54000</v>
      </c>
      <c r="F25" s="74">
        <v>20000.060000000001</v>
      </c>
      <c r="G25" s="74">
        <v>20000.060000000001</v>
      </c>
      <c r="H25" s="75">
        <f t="shared" si="3"/>
        <v>33999.94</v>
      </c>
    </row>
    <row r="26" spans="1:8" x14ac:dyDescent="0.2">
      <c r="A26" s="52">
        <v>3400</v>
      </c>
      <c r="B26" s="55" t="s">
        <v>81</v>
      </c>
      <c r="C26" s="74">
        <v>7200</v>
      </c>
      <c r="D26" s="74">
        <v>0</v>
      </c>
      <c r="E26" s="74">
        <f t="shared" si="2"/>
        <v>7200</v>
      </c>
      <c r="F26" s="74">
        <v>2476.3200000000002</v>
      </c>
      <c r="G26" s="74">
        <v>2476.3200000000002</v>
      </c>
      <c r="H26" s="75">
        <f t="shared" si="3"/>
        <v>4723.68</v>
      </c>
    </row>
    <row r="27" spans="1:8" x14ac:dyDescent="0.2">
      <c r="A27" s="52">
        <v>3500</v>
      </c>
      <c r="B27" s="55" t="s">
        <v>82</v>
      </c>
      <c r="C27" s="74">
        <v>0</v>
      </c>
      <c r="D27" s="74">
        <v>0</v>
      </c>
      <c r="E27" s="74">
        <f t="shared" si="2"/>
        <v>0</v>
      </c>
      <c r="F27" s="74">
        <v>0</v>
      </c>
      <c r="G27" s="74">
        <v>0</v>
      </c>
      <c r="H27" s="75">
        <f t="shared" si="3"/>
        <v>0</v>
      </c>
    </row>
    <row r="28" spans="1:8" x14ac:dyDescent="0.2">
      <c r="A28" s="52">
        <v>3600</v>
      </c>
      <c r="B28" s="55" t="s">
        <v>83</v>
      </c>
      <c r="C28" s="74">
        <v>0</v>
      </c>
      <c r="D28" s="74">
        <v>0</v>
      </c>
      <c r="E28" s="74">
        <f t="shared" si="2"/>
        <v>0</v>
      </c>
      <c r="F28" s="74">
        <v>0</v>
      </c>
      <c r="G28" s="74">
        <v>0</v>
      </c>
      <c r="H28" s="75">
        <f t="shared" si="3"/>
        <v>0</v>
      </c>
    </row>
    <row r="29" spans="1:8" x14ac:dyDescent="0.2">
      <c r="A29" s="52">
        <v>3700</v>
      </c>
      <c r="B29" s="55" t="s">
        <v>84</v>
      </c>
      <c r="C29" s="74">
        <v>6500</v>
      </c>
      <c r="D29" s="74">
        <v>5000</v>
      </c>
      <c r="E29" s="74">
        <f t="shared" si="2"/>
        <v>11500</v>
      </c>
      <c r="F29" s="74">
        <v>2931</v>
      </c>
      <c r="G29" s="74">
        <v>2931</v>
      </c>
      <c r="H29" s="75">
        <f t="shared" si="3"/>
        <v>8569</v>
      </c>
    </row>
    <row r="30" spans="1:8" x14ac:dyDescent="0.2">
      <c r="A30" s="52">
        <v>3800</v>
      </c>
      <c r="B30" s="55" t="s">
        <v>85</v>
      </c>
      <c r="C30" s="74">
        <v>23500</v>
      </c>
      <c r="D30" s="74">
        <v>0</v>
      </c>
      <c r="E30" s="74">
        <f t="shared" si="2"/>
        <v>23500</v>
      </c>
      <c r="F30" s="74">
        <v>10415.77</v>
      </c>
      <c r="G30" s="74">
        <v>10415.77</v>
      </c>
      <c r="H30" s="75">
        <f t="shared" si="3"/>
        <v>13084.23</v>
      </c>
    </row>
    <row r="31" spans="1:8" x14ac:dyDescent="0.2">
      <c r="A31" s="52">
        <v>3900</v>
      </c>
      <c r="B31" s="55" t="s">
        <v>86</v>
      </c>
      <c r="C31" s="74">
        <v>19379.36</v>
      </c>
      <c r="D31" s="74">
        <v>0</v>
      </c>
      <c r="E31" s="74">
        <f t="shared" si="2"/>
        <v>19379.36</v>
      </c>
      <c r="F31" s="74">
        <v>7289</v>
      </c>
      <c r="G31" s="74">
        <v>7289</v>
      </c>
      <c r="H31" s="75">
        <f t="shared" si="3"/>
        <v>12090.36</v>
      </c>
    </row>
    <row r="32" spans="1:8" x14ac:dyDescent="0.2">
      <c r="A32" s="52">
        <v>4000</v>
      </c>
      <c r="B32" s="23" t="s">
        <v>87</v>
      </c>
      <c r="C32" s="74">
        <f t="shared" ref="C32:H32" si="6">SUM(C33:C41)</f>
        <v>0</v>
      </c>
      <c r="D32" s="74">
        <f t="shared" si="6"/>
        <v>0</v>
      </c>
      <c r="E32" s="74">
        <f t="shared" si="6"/>
        <v>0</v>
      </c>
      <c r="F32" s="74">
        <f t="shared" si="6"/>
        <v>0</v>
      </c>
      <c r="G32" s="74">
        <f t="shared" si="6"/>
        <v>0</v>
      </c>
      <c r="H32" s="75">
        <f t="shared" si="6"/>
        <v>0</v>
      </c>
    </row>
    <row r="33" spans="1:8" x14ac:dyDescent="0.2">
      <c r="A33" s="52">
        <v>4100</v>
      </c>
      <c r="B33" s="55" t="s">
        <v>88</v>
      </c>
      <c r="C33" s="74">
        <v>0</v>
      </c>
      <c r="D33" s="74">
        <v>0</v>
      </c>
      <c r="E33" s="74">
        <f t="shared" si="2"/>
        <v>0</v>
      </c>
      <c r="F33" s="74">
        <v>0</v>
      </c>
      <c r="G33" s="74">
        <v>0</v>
      </c>
      <c r="H33" s="75">
        <f t="shared" si="3"/>
        <v>0</v>
      </c>
    </row>
    <row r="34" spans="1:8" x14ac:dyDescent="0.2">
      <c r="A34" s="52">
        <v>4200</v>
      </c>
      <c r="B34" s="55" t="s">
        <v>89</v>
      </c>
      <c r="C34" s="74">
        <v>0</v>
      </c>
      <c r="D34" s="74">
        <v>0</v>
      </c>
      <c r="E34" s="74">
        <f t="shared" si="2"/>
        <v>0</v>
      </c>
      <c r="F34" s="74">
        <v>0</v>
      </c>
      <c r="G34" s="74">
        <v>0</v>
      </c>
      <c r="H34" s="75">
        <f t="shared" si="3"/>
        <v>0</v>
      </c>
    </row>
    <row r="35" spans="1:8" x14ac:dyDescent="0.2">
      <c r="A35" s="52">
        <v>4300</v>
      </c>
      <c r="B35" s="55" t="s">
        <v>90</v>
      </c>
      <c r="C35" s="74">
        <v>0</v>
      </c>
      <c r="D35" s="74">
        <v>0</v>
      </c>
      <c r="E35" s="74">
        <f t="shared" si="2"/>
        <v>0</v>
      </c>
      <c r="F35" s="74">
        <v>0</v>
      </c>
      <c r="G35" s="74">
        <v>0</v>
      </c>
      <c r="H35" s="75">
        <f t="shared" si="3"/>
        <v>0</v>
      </c>
    </row>
    <row r="36" spans="1:8" x14ac:dyDescent="0.2">
      <c r="A36" s="52">
        <v>4400</v>
      </c>
      <c r="B36" s="55" t="s">
        <v>91</v>
      </c>
      <c r="C36" s="74">
        <v>0</v>
      </c>
      <c r="D36" s="74">
        <v>0</v>
      </c>
      <c r="E36" s="74">
        <f t="shared" si="2"/>
        <v>0</v>
      </c>
      <c r="F36" s="74">
        <v>0</v>
      </c>
      <c r="G36" s="74">
        <v>0</v>
      </c>
      <c r="H36" s="75">
        <f t="shared" si="3"/>
        <v>0</v>
      </c>
    </row>
    <row r="37" spans="1:8" x14ac:dyDescent="0.2">
      <c r="A37" s="52">
        <v>4500</v>
      </c>
      <c r="B37" s="55" t="s">
        <v>92</v>
      </c>
      <c r="C37" s="74">
        <v>0</v>
      </c>
      <c r="D37" s="74">
        <v>0</v>
      </c>
      <c r="E37" s="74">
        <f t="shared" si="2"/>
        <v>0</v>
      </c>
      <c r="F37" s="74">
        <v>0</v>
      </c>
      <c r="G37" s="74">
        <v>0</v>
      </c>
      <c r="H37" s="75">
        <f t="shared" si="3"/>
        <v>0</v>
      </c>
    </row>
    <row r="38" spans="1:8" x14ac:dyDescent="0.2">
      <c r="A38" s="52">
        <v>4600</v>
      </c>
      <c r="B38" s="55" t="s">
        <v>93</v>
      </c>
      <c r="C38" s="74">
        <v>0</v>
      </c>
      <c r="D38" s="74">
        <v>0</v>
      </c>
      <c r="E38" s="74">
        <f t="shared" si="2"/>
        <v>0</v>
      </c>
      <c r="F38" s="74">
        <v>0</v>
      </c>
      <c r="G38" s="74">
        <v>0</v>
      </c>
      <c r="H38" s="75">
        <f t="shared" si="3"/>
        <v>0</v>
      </c>
    </row>
    <row r="39" spans="1:8" x14ac:dyDescent="0.2">
      <c r="A39" s="52">
        <v>4700</v>
      </c>
      <c r="B39" s="55" t="s">
        <v>94</v>
      </c>
      <c r="C39" s="74">
        <v>0</v>
      </c>
      <c r="D39" s="74">
        <v>0</v>
      </c>
      <c r="E39" s="74">
        <f t="shared" si="2"/>
        <v>0</v>
      </c>
      <c r="F39" s="74">
        <v>0</v>
      </c>
      <c r="G39" s="74">
        <v>0</v>
      </c>
      <c r="H39" s="75">
        <f t="shared" si="3"/>
        <v>0</v>
      </c>
    </row>
    <row r="40" spans="1:8" x14ac:dyDescent="0.2">
      <c r="A40" s="52">
        <v>4800</v>
      </c>
      <c r="B40" s="55" t="s">
        <v>95</v>
      </c>
      <c r="C40" s="74">
        <v>0</v>
      </c>
      <c r="D40" s="74">
        <v>0</v>
      </c>
      <c r="E40" s="74">
        <f t="shared" si="2"/>
        <v>0</v>
      </c>
      <c r="F40" s="74">
        <v>0</v>
      </c>
      <c r="G40" s="74">
        <v>0</v>
      </c>
      <c r="H40" s="75">
        <f t="shared" si="3"/>
        <v>0</v>
      </c>
    </row>
    <row r="41" spans="1:8" x14ac:dyDescent="0.2">
      <c r="A41" s="52">
        <v>4900</v>
      </c>
      <c r="B41" s="55" t="s">
        <v>96</v>
      </c>
      <c r="C41" s="74">
        <v>0</v>
      </c>
      <c r="D41" s="74">
        <v>0</v>
      </c>
      <c r="E41" s="74">
        <f t="shared" si="2"/>
        <v>0</v>
      </c>
      <c r="F41" s="74">
        <v>0</v>
      </c>
      <c r="G41" s="74">
        <v>0</v>
      </c>
      <c r="H41" s="75">
        <f t="shared" si="3"/>
        <v>0</v>
      </c>
    </row>
    <row r="42" spans="1:8" x14ac:dyDescent="0.2">
      <c r="A42" s="52">
        <v>5000</v>
      </c>
      <c r="B42" s="23" t="s">
        <v>97</v>
      </c>
      <c r="C42" s="74">
        <f t="shared" ref="C42:H42" si="7">SUM(C43:C51)</f>
        <v>42000</v>
      </c>
      <c r="D42" s="74">
        <f t="shared" si="7"/>
        <v>-15000</v>
      </c>
      <c r="E42" s="74">
        <f t="shared" si="7"/>
        <v>27000</v>
      </c>
      <c r="F42" s="74">
        <f t="shared" si="7"/>
        <v>5057</v>
      </c>
      <c r="G42" s="74">
        <f t="shared" si="7"/>
        <v>5057</v>
      </c>
      <c r="H42" s="75">
        <f t="shared" si="7"/>
        <v>21943</v>
      </c>
    </row>
    <row r="43" spans="1:8" x14ac:dyDescent="0.2">
      <c r="A43" s="52">
        <v>5100</v>
      </c>
      <c r="B43" s="55" t="s">
        <v>98</v>
      </c>
      <c r="C43" s="74">
        <v>42000</v>
      </c>
      <c r="D43" s="74">
        <v>-15000</v>
      </c>
      <c r="E43" s="74">
        <f t="shared" si="2"/>
        <v>27000</v>
      </c>
      <c r="F43" s="74">
        <v>5057</v>
      </c>
      <c r="G43" s="74">
        <v>5057</v>
      </c>
      <c r="H43" s="75">
        <f t="shared" si="3"/>
        <v>21943</v>
      </c>
    </row>
    <row r="44" spans="1:8" x14ac:dyDescent="0.2">
      <c r="A44" s="52">
        <v>5200</v>
      </c>
      <c r="B44" s="55" t="s">
        <v>99</v>
      </c>
      <c r="C44" s="74">
        <v>0</v>
      </c>
      <c r="D44" s="74">
        <v>0</v>
      </c>
      <c r="E44" s="74">
        <f t="shared" si="2"/>
        <v>0</v>
      </c>
      <c r="F44" s="74">
        <v>0</v>
      </c>
      <c r="G44" s="74">
        <v>0</v>
      </c>
      <c r="H44" s="75">
        <f t="shared" si="3"/>
        <v>0</v>
      </c>
    </row>
    <row r="45" spans="1:8" x14ac:dyDescent="0.2">
      <c r="A45" s="52">
        <v>5300</v>
      </c>
      <c r="B45" s="55" t="s">
        <v>100</v>
      </c>
      <c r="C45" s="74">
        <v>0</v>
      </c>
      <c r="D45" s="74">
        <v>0</v>
      </c>
      <c r="E45" s="74">
        <f t="shared" si="2"/>
        <v>0</v>
      </c>
      <c r="F45" s="74">
        <v>0</v>
      </c>
      <c r="G45" s="74">
        <v>0</v>
      </c>
      <c r="H45" s="75">
        <f t="shared" si="3"/>
        <v>0</v>
      </c>
    </row>
    <row r="46" spans="1:8" x14ac:dyDescent="0.2">
      <c r="A46" s="52">
        <v>5400</v>
      </c>
      <c r="B46" s="55" t="s">
        <v>101</v>
      </c>
      <c r="C46" s="74">
        <v>0</v>
      </c>
      <c r="D46" s="74">
        <v>0</v>
      </c>
      <c r="E46" s="74">
        <f t="shared" si="2"/>
        <v>0</v>
      </c>
      <c r="F46" s="74">
        <v>0</v>
      </c>
      <c r="G46" s="74">
        <v>0</v>
      </c>
      <c r="H46" s="75">
        <f t="shared" si="3"/>
        <v>0</v>
      </c>
    </row>
    <row r="47" spans="1:8" x14ac:dyDescent="0.2">
      <c r="A47" s="52">
        <v>5500</v>
      </c>
      <c r="B47" s="55" t="s">
        <v>102</v>
      </c>
      <c r="C47" s="74">
        <v>0</v>
      </c>
      <c r="D47" s="74">
        <v>0</v>
      </c>
      <c r="E47" s="74">
        <f t="shared" si="2"/>
        <v>0</v>
      </c>
      <c r="F47" s="74">
        <v>0</v>
      </c>
      <c r="G47" s="74">
        <v>0</v>
      </c>
      <c r="H47" s="75">
        <f t="shared" si="3"/>
        <v>0</v>
      </c>
    </row>
    <row r="48" spans="1:8" x14ac:dyDescent="0.2">
      <c r="A48" s="52">
        <v>5600</v>
      </c>
      <c r="B48" s="55" t="s">
        <v>103</v>
      </c>
      <c r="C48" s="74">
        <v>0</v>
      </c>
      <c r="D48" s="74">
        <v>0</v>
      </c>
      <c r="E48" s="74">
        <f t="shared" si="2"/>
        <v>0</v>
      </c>
      <c r="F48" s="74">
        <v>0</v>
      </c>
      <c r="G48" s="74">
        <v>0</v>
      </c>
      <c r="H48" s="75">
        <f t="shared" si="3"/>
        <v>0</v>
      </c>
    </row>
    <row r="49" spans="1:8" x14ac:dyDescent="0.2">
      <c r="A49" s="52">
        <v>5700</v>
      </c>
      <c r="B49" s="55" t="s">
        <v>104</v>
      </c>
      <c r="C49" s="74">
        <v>0</v>
      </c>
      <c r="D49" s="74">
        <v>0</v>
      </c>
      <c r="E49" s="74">
        <f t="shared" si="2"/>
        <v>0</v>
      </c>
      <c r="F49" s="74">
        <v>0</v>
      </c>
      <c r="G49" s="74">
        <v>0</v>
      </c>
      <c r="H49" s="75">
        <f t="shared" si="3"/>
        <v>0</v>
      </c>
    </row>
    <row r="50" spans="1:8" x14ac:dyDescent="0.2">
      <c r="A50" s="52">
        <v>5800</v>
      </c>
      <c r="B50" s="55" t="s">
        <v>105</v>
      </c>
      <c r="C50" s="74">
        <v>0</v>
      </c>
      <c r="D50" s="74">
        <v>0</v>
      </c>
      <c r="E50" s="74">
        <f t="shared" si="2"/>
        <v>0</v>
      </c>
      <c r="F50" s="74">
        <v>0</v>
      </c>
      <c r="G50" s="74">
        <v>0</v>
      </c>
      <c r="H50" s="75">
        <f t="shared" si="3"/>
        <v>0</v>
      </c>
    </row>
    <row r="51" spans="1:8" x14ac:dyDescent="0.2">
      <c r="A51" s="52">
        <v>5900</v>
      </c>
      <c r="B51" s="55" t="s">
        <v>106</v>
      </c>
      <c r="C51" s="74">
        <v>0</v>
      </c>
      <c r="D51" s="74">
        <v>0</v>
      </c>
      <c r="E51" s="74">
        <f t="shared" si="2"/>
        <v>0</v>
      </c>
      <c r="F51" s="74">
        <v>0</v>
      </c>
      <c r="G51" s="74">
        <v>0</v>
      </c>
      <c r="H51" s="75">
        <f t="shared" si="3"/>
        <v>0</v>
      </c>
    </row>
    <row r="52" spans="1:8" x14ac:dyDescent="0.2">
      <c r="A52" s="52">
        <v>6000</v>
      </c>
      <c r="B52" s="23" t="s">
        <v>129</v>
      </c>
      <c r="C52" s="74">
        <f t="shared" ref="C52:H52" si="8">SUM(C53:C55)</f>
        <v>0</v>
      </c>
      <c r="D52" s="74">
        <f t="shared" si="8"/>
        <v>0</v>
      </c>
      <c r="E52" s="74">
        <f t="shared" si="8"/>
        <v>0</v>
      </c>
      <c r="F52" s="74">
        <f t="shared" si="8"/>
        <v>0</v>
      </c>
      <c r="G52" s="74">
        <f t="shared" si="8"/>
        <v>0</v>
      </c>
      <c r="H52" s="75">
        <f t="shared" si="8"/>
        <v>0</v>
      </c>
    </row>
    <row r="53" spans="1:8" x14ac:dyDescent="0.2">
      <c r="A53" s="52">
        <v>6100</v>
      </c>
      <c r="B53" s="55" t="s">
        <v>107</v>
      </c>
      <c r="C53" s="74">
        <v>0</v>
      </c>
      <c r="D53" s="74">
        <v>0</v>
      </c>
      <c r="E53" s="74">
        <f t="shared" si="2"/>
        <v>0</v>
      </c>
      <c r="F53" s="74">
        <v>0</v>
      </c>
      <c r="G53" s="74">
        <v>0</v>
      </c>
      <c r="H53" s="75">
        <f t="shared" si="3"/>
        <v>0</v>
      </c>
    </row>
    <row r="54" spans="1:8" x14ac:dyDescent="0.2">
      <c r="A54" s="52">
        <v>6200</v>
      </c>
      <c r="B54" s="55" t="s">
        <v>108</v>
      </c>
      <c r="C54" s="74">
        <v>0</v>
      </c>
      <c r="D54" s="74">
        <v>0</v>
      </c>
      <c r="E54" s="74">
        <f t="shared" si="2"/>
        <v>0</v>
      </c>
      <c r="F54" s="74">
        <v>0</v>
      </c>
      <c r="G54" s="74">
        <v>0</v>
      </c>
      <c r="H54" s="75">
        <f t="shared" si="3"/>
        <v>0</v>
      </c>
    </row>
    <row r="55" spans="1:8" x14ac:dyDescent="0.2">
      <c r="A55" s="52">
        <v>6300</v>
      </c>
      <c r="B55" s="55" t="s">
        <v>109</v>
      </c>
      <c r="C55" s="74">
        <v>0</v>
      </c>
      <c r="D55" s="74">
        <v>0</v>
      </c>
      <c r="E55" s="74">
        <f t="shared" si="2"/>
        <v>0</v>
      </c>
      <c r="F55" s="74">
        <v>0</v>
      </c>
      <c r="G55" s="74">
        <v>0</v>
      </c>
      <c r="H55" s="75">
        <f t="shared" si="3"/>
        <v>0</v>
      </c>
    </row>
    <row r="56" spans="1:8" x14ac:dyDescent="0.2">
      <c r="A56" s="52">
        <v>7000</v>
      </c>
      <c r="B56" s="23" t="s">
        <v>110</v>
      </c>
      <c r="C56" s="74">
        <f t="shared" ref="C56:H56" si="9">SUM(C57:C63)</f>
        <v>0</v>
      </c>
      <c r="D56" s="74">
        <f t="shared" si="9"/>
        <v>0</v>
      </c>
      <c r="E56" s="74">
        <f t="shared" si="9"/>
        <v>0</v>
      </c>
      <c r="F56" s="74">
        <f t="shared" si="9"/>
        <v>0</v>
      </c>
      <c r="G56" s="74">
        <f t="shared" si="9"/>
        <v>0</v>
      </c>
      <c r="H56" s="75">
        <f t="shared" si="9"/>
        <v>0</v>
      </c>
    </row>
    <row r="57" spans="1:8" x14ac:dyDescent="0.2">
      <c r="A57" s="52">
        <v>7100</v>
      </c>
      <c r="B57" s="55" t="s">
        <v>111</v>
      </c>
      <c r="C57" s="74">
        <v>0</v>
      </c>
      <c r="D57" s="74">
        <v>0</v>
      </c>
      <c r="E57" s="74">
        <f t="shared" si="2"/>
        <v>0</v>
      </c>
      <c r="F57" s="74">
        <v>0</v>
      </c>
      <c r="G57" s="74">
        <v>0</v>
      </c>
      <c r="H57" s="75">
        <f t="shared" si="3"/>
        <v>0</v>
      </c>
    </row>
    <row r="58" spans="1:8" x14ac:dyDescent="0.2">
      <c r="A58" s="52">
        <v>7200</v>
      </c>
      <c r="B58" s="55" t="s">
        <v>112</v>
      </c>
      <c r="C58" s="74">
        <v>0</v>
      </c>
      <c r="D58" s="74">
        <v>0</v>
      </c>
      <c r="E58" s="74">
        <f t="shared" si="2"/>
        <v>0</v>
      </c>
      <c r="F58" s="74">
        <v>0</v>
      </c>
      <c r="G58" s="74">
        <v>0</v>
      </c>
      <c r="H58" s="75">
        <f t="shared" si="3"/>
        <v>0</v>
      </c>
    </row>
    <row r="59" spans="1:8" x14ac:dyDescent="0.2">
      <c r="A59" s="52">
        <v>7300</v>
      </c>
      <c r="B59" s="55" t="s">
        <v>113</v>
      </c>
      <c r="C59" s="74">
        <v>0</v>
      </c>
      <c r="D59" s="74">
        <v>0</v>
      </c>
      <c r="E59" s="74">
        <f t="shared" si="2"/>
        <v>0</v>
      </c>
      <c r="F59" s="74">
        <v>0</v>
      </c>
      <c r="G59" s="74">
        <v>0</v>
      </c>
      <c r="H59" s="75">
        <f t="shared" si="3"/>
        <v>0</v>
      </c>
    </row>
    <row r="60" spans="1:8" x14ac:dyDescent="0.2">
      <c r="A60" s="52">
        <v>7400</v>
      </c>
      <c r="B60" s="55" t="s">
        <v>114</v>
      </c>
      <c r="C60" s="74">
        <v>0</v>
      </c>
      <c r="D60" s="74">
        <v>0</v>
      </c>
      <c r="E60" s="74">
        <f t="shared" si="2"/>
        <v>0</v>
      </c>
      <c r="F60" s="74">
        <v>0</v>
      </c>
      <c r="G60" s="74">
        <v>0</v>
      </c>
      <c r="H60" s="75">
        <f t="shared" si="3"/>
        <v>0</v>
      </c>
    </row>
    <row r="61" spans="1:8" x14ac:dyDescent="0.2">
      <c r="A61" s="52">
        <v>7500</v>
      </c>
      <c r="B61" s="55" t="s">
        <v>115</v>
      </c>
      <c r="C61" s="74">
        <v>0</v>
      </c>
      <c r="D61" s="74">
        <v>0</v>
      </c>
      <c r="E61" s="74">
        <f t="shared" si="2"/>
        <v>0</v>
      </c>
      <c r="F61" s="74">
        <v>0</v>
      </c>
      <c r="G61" s="74">
        <v>0</v>
      </c>
      <c r="H61" s="75">
        <f t="shared" si="3"/>
        <v>0</v>
      </c>
    </row>
    <row r="62" spans="1:8" x14ac:dyDescent="0.2">
      <c r="A62" s="52">
        <v>7600</v>
      </c>
      <c r="B62" s="55" t="s">
        <v>116</v>
      </c>
      <c r="C62" s="74">
        <v>0</v>
      </c>
      <c r="D62" s="74">
        <v>0</v>
      </c>
      <c r="E62" s="74">
        <f t="shared" si="2"/>
        <v>0</v>
      </c>
      <c r="F62" s="74">
        <v>0</v>
      </c>
      <c r="G62" s="74">
        <v>0</v>
      </c>
      <c r="H62" s="75">
        <f t="shared" si="3"/>
        <v>0</v>
      </c>
    </row>
    <row r="63" spans="1:8" x14ac:dyDescent="0.2">
      <c r="A63" s="52">
        <v>7900</v>
      </c>
      <c r="B63" s="55" t="s">
        <v>117</v>
      </c>
      <c r="C63" s="74">
        <v>0</v>
      </c>
      <c r="D63" s="74">
        <v>0</v>
      </c>
      <c r="E63" s="74">
        <f t="shared" si="2"/>
        <v>0</v>
      </c>
      <c r="F63" s="74">
        <v>0</v>
      </c>
      <c r="G63" s="74">
        <v>0</v>
      </c>
      <c r="H63" s="75">
        <f t="shared" si="3"/>
        <v>0</v>
      </c>
    </row>
    <row r="64" spans="1:8" x14ac:dyDescent="0.2">
      <c r="A64" s="52">
        <v>8000</v>
      </c>
      <c r="B64" s="23" t="s">
        <v>118</v>
      </c>
      <c r="C64" s="74">
        <f t="shared" ref="C64:H64" si="10">SUM(C65:C67)</f>
        <v>0</v>
      </c>
      <c r="D64" s="74">
        <f t="shared" si="10"/>
        <v>0</v>
      </c>
      <c r="E64" s="74">
        <f t="shared" si="10"/>
        <v>0</v>
      </c>
      <c r="F64" s="74">
        <f t="shared" si="10"/>
        <v>0</v>
      </c>
      <c r="G64" s="74">
        <f t="shared" si="10"/>
        <v>0</v>
      </c>
      <c r="H64" s="75">
        <f t="shared" si="10"/>
        <v>0</v>
      </c>
    </row>
    <row r="65" spans="1:8" x14ac:dyDescent="0.2">
      <c r="A65" s="52">
        <v>8100</v>
      </c>
      <c r="B65" s="55" t="s">
        <v>119</v>
      </c>
      <c r="C65" s="74">
        <v>0</v>
      </c>
      <c r="D65" s="74">
        <v>0</v>
      </c>
      <c r="E65" s="74">
        <f t="shared" si="2"/>
        <v>0</v>
      </c>
      <c r="F65" s="74">
        <v>0</v>
      </c>
      <c r="G65" s="74">
        <v>0</v>
      </c>
      <c r="H65" s="75">
        <f t="shared" si="3"/>
        <v>0</v>
      </c>
    </row>
    <row r="66" spans="1:8" x14ac:dyDescent="0.2">
      <c r="A66" s="52">
        <v>8300</v>
      </c>
      <c r="B66" s="55" t="s">
        <v>120</v>
      </c>
      <c r="C66" s="74">
        <v>0</v>
      </c>
      <c r="D66" s="74">
        <v>0</v>
      </c>
      <c r="E66" s="74">
        <f t="shared" si="2"/>
        <v>0</v>
      </c>
      <c r="F66" s="74">
        <v>0</v>
      </c>
      <c r="G66" s="74">
        <v>0</v>
      </c>
      <c r="H66" s="75">
        <f t="shared" si="3"/>
        <v>0</v>
      </c>
    </row>
    <row r="67" spans="1:8" x14ac:dyDescent="0.2">
      <c r="A67" s="52">
        <v>8500</v>
      </c>
      <c r="B67" s="55" t="s">
        <v>121</v>
      </c>
      <c r="C67" s="74">
        <v>0</v>
      </c>
      <c r="D67" s="74">
        <v>0</v>
      </c>
      <c r="E67" s="74">
        <f t="shared" si="2"/>
        <v>0</v>
      </c>
      <c r="F67" s="74">
        <v>0</v>
      </c>
      <c r="G67" s="74">
        <v>0</v>
      </c>
      <c r="H67" s="75">
        <f t="shared" si="3"/>
        <v>0</v>
      </c>
    </row>
    <row r="68" spans="1:8" x14ac:dyDescent="0.2">
      <c r="A68" s="52">
        <v>9000</v>
      </c>
      <c r="B68" s="23" t="s">
        <v>130</v>
      </c>
      <c r="C68" s="74">
        <f t="shared" ref="C68:H68" si="11">SUM(C69:C75)</f>
        <v>0</v>
      </c>
      <c r="D68" s="74">
        <f t="shared" si="11"/>
        <v>0</v>
      </c>
      <c r="E68" s="74">
        <f t="shared" si="11"/>
        <v>0</v>
      </c>
      <c r="F68" s="74">
        <f t="shared" si="11"/>
        <v>0</v>
      </c>
      <c r="G68" s="74">
        <f t="shared" si="11"/>
        <v>0</v>
      </c>
      <c r="H68" s="75">
        <f t="shared" si="11"/>
        <v>0</v>
      </c>
    </row>
    <row r="69" spans="1:8" x14ac:dyDescent="0.2">
      <c r="A69" s="52">
        <v>9100</v>
      </c>
      <c r="B69" s="55" t="s">
        <v>122</v>
      </c>
      <c r="C69" s="74">
        <v>0</v>
      </c>
      <c r="D69" s="74">
        <v>0</v>
      </c>
      <c r="E69" s="74">
        <f t="shared" si="2"/>
        <v>0</v>
      </c>
      <c r="F69" s="74">
        <v>0</v>
      </c>
      <c r="G69" s="74">
        <v>0</v>
      </c>
      <c r="H69" s="75">
        <f t="shared" si="3"/>
        <v>0</v>
      </c>
    </row>
    <row r="70" spans="1:8" x14ac:dyDescent="0.2">
      <c r="A70" s="52">
        <v>9200</v>
      </c>
      <c r="B70" s="55" t="s">
        <v>123</v>
      </c>
      <c r="C70" s="74">
        <v>0</v>
      </c>
      <c r="D70" s="74">
        <v>0</v>
      </c>
      <c r="E70" s="74">
        <f t="shared" ref="E70:E74" si="12">C70+D70</f>
        <v>0</v>
      </c>
      <c r="F70" s="74">
        <v>0</v>
      </c>
      <c r="G70" s="74">
        <v>0</v>
      </c>
      <c r="H70" s="75">
        <f t="shared" ref="H70:H75" si="13">E70-F70</f>
        <v>0</v>
      </c>
    </row>
    <row r="71" spans="1:8" x14ac:dyDescent="0.2">
      <c r="A71" s="52">
        <v>9300</v>
      </c>
      <c r="B71" s="55" t="s">
        <v>124</v>
      </c>
      <c r="C71" s="74">
        <v>0</v>
      </c>
      <c r="D71" s="74">
        <v>0</v>
      </c>
      <c r="E71" s="74">
        <f t="shared" si="12"/>
        <v>0</v>
      </c>
      <c r="F71" s="74">
        <v>0</v>
      </c>
      <c r="G71" s="74">
        <v>0</v>
      </c>
      <c r="H71" s="75">
        <f t="shared" si="13"/>
        <v>0</v>
      </c>
    </row>
    <row r="72" spans="1:8" x14ac:dyDescent="0.2">
      <c r="A72" s="52">
        <v>9400</v>
      </c>
      <c r="B72" s="55" t="s">
        <v>125</v>
      </c>
      <c r="C72" s="74">
        <v>0</v>
      </c>
      <c r="D72" s="74">
        <v>0</v>
      </c>
      <c r="E72" s="74">
        <f t="shared" si="12"/>
        <v>0</v>
      </c>
      <c r="F72" s="74">
        <v>0</v>
      </c>
      <c r="G72" s="74">
        <v>0</v>
      </c>
      <c r="H72" s="75">
        <f t="shared" si="13"/>
        <v>0</v>
      </c>
    </row>
    <row r="73" spans="1:8" x14ac:dyDescent="0.2">
      <c r="A73" s="52">
        <v>9500</v>
      </c>
      <c r="B73" s="55" t="s">
        <v>126</v>
      </c>
      <c r="C73" s="74">
        <v>0</v>
      </c>
      <c r="D73" s="74">
        <v>0</v>
      </c>
      <c r="E73" s="74">
        <f t="shared" si="12"/>
        <v>0</v>
      </c>
      <c r="F73" s="74">
        <v>0</v>
      </c>
      <c r="G73" s="74">
        <v>0</v>
      </c>
      <c r="H73" s="75">
        <f t="shared" si="13"/>
        <v>0</v>
      </c>
    </row>
    <row r="74" spans="1:8" x14ac:dyDescent="0.2">
      <c r="A74" s="52">
        <v>9600</v>
      </c>
      <c r="B74" s="55" t="s">
        <v>127</v>
      </c>
      <c r="C74" s="74">
        <v>0</v>
      </c>
      <c r="D74" s="74">
        <v>0</v>
      </c>
      <c r="E74" s="74">
        <f t="shared" si="12"/>
        <v>0</v>
      </c>
      <c r="F74" s="74">
        <v>0</v>
      </c>
      <c r="G74" s="74">
        <v>0</v>
      </c>
      <c r="H74" s="75">
        <f t="shared" si="13"/>
        <v>0</v>
      </c>
    </row>
    <row r="75" spans="1:8" x14ac:dyDescent="0.2">
      <c r="A75" s="56">
        <v>9900</v>
      </c>
      <c r="B75" s="57" t="s">
        <v>128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7">
        <f t="shared" si="13"/>
        <v>0</v>
      </c>
    </row>
    <row r="76" spans="1:8" x14ac:dyDescent="0.2">
      <c r="A76" s="34"/>
      <c r="B76" s="34"/>
      <c r="C76" s="34"/>
      <c r="D76" s="34"/>
    </row>
    <row r="77" spans="1:8" x14ac:dyDescent="0.2">
      <c r="A77" s="60" t="s">
        <v>163</v>
      </c>
      <c r="B77" s="61"/>
      <c r="C77" s="61"/>
      <c r="D77" s="62"/>
    </row>
    <row r="78" spans="1:8" x14ac:dyDescent="0.2">
      <c r="A78" s="63"/>
      <c r="B78" s="61"/>
      <c r="C78" s="61"/>
      <c r="D78" s="62"/>
    </row>
    <row r="79" spans="1:8" x14ac:dyDescent="0.2">
      <c r="A79" s="64"/>
      <c r="B79" s="65"/>
      <c r="C79" s="64"/>
      <c r="D79" s="64"/>
    </row>
    <row r="80" spans="1:8" x14ac:dyDescent="0.2">
      <c r="A80" s="66"/>
      <c r="B80" s="64"/>
      <c r="C80" s="64"/>
      <c r="D80" s="64"/>
    </row>
    <row r="81" spans="1:4" x14ac:dyDescent="0.2">
      <c r="A81" s="66"/>
      <c r="B81" s="64" t="s">
        <v>164</v>
      </c>
      <c r="C81" s="66"/>
      <c r="D81" s="67" t="s">
        <v>164</v>
      </c>
    </row>
    <row r="82" spans="1:4" ht="22.5" x14ac:dyDescent="0.2">
      <c r="A82" s="66"/>
      <c r="B82" s="68" t="s">
        <v>218</v>
      </c>
      <c r="C82" s="69"/>
      <c r="D82" s="70" t="s">
        <v>219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  <pageSetup scale="6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6" customWidth="1"/>
    <col min="2" max="16384" width="12" style="46"/>
  </cols>
  <sheetData>
    <row r="1" spans="1:1" x14ac:dyDescent="0.2">
      <c r="A1" s="32" t="s">
        <v>131</v>
      </c>
    </row>
    <row r="2" spans="1:1" x14ac:dyDescent="0.2">
      <c r="A2" s="47" t="s">
        <v>159</v>
      </c>
    </row>
    <row r="3" spans="1:1" x14ac:dyDescent="0.2">
      <c r="A3" s="47" t="s">
        <v>150</v>
      </c>
    </row>
    <row r="4" spans="1:1" x14ac:dyDescent="0.2">
      <c r="A4" s="47" t="s">
        <v>151</v>
      </c>
    </row>
    <row r="5" spans="1:1" x14ac:dyDescent="0.2">
      <c r="A5" s="47" t="s">
        <v>152</v>
      </c>
    </row>
    <row r="6" spans="1:1" ht="22.5" x14ac:dyDescent="0.2">
      <c r="A6" s="47" t="s">
        <v>153</v>
      </c>
    </row>
    <row r="7" spans="1:1" ht="33.75" x14ac:dyDescent="0.2">
      <c r="A7" s="47" t="s">
        <v>155</v>
      </c>
    </row>
    <row r="8" spans="1:1" ht="22.5" x14ac:dyDescent="0.2">
      <c r="A8" s="47" t="s">
        <v>157</v>
      </c>
    </row>
    <row r="9" spans="1:1" x14ac:dyDescent="0.2">
      <c r="A9" s="47" t="s">
        <v>158</v>
      </c>
    </row>
    <row r="10" spans="1:1" x14ac:dyDescent="0.2">
      <c r="A10" s="47"/>
    </row>
    <row r="11" spans="1:1" x14ac:dyDescent="0.2">
      <c r="A11" s="33" t="s">
        <v>132</v>
      </c>
    </row>
    <row r="12" spans="1:1" x14ac:dyDescent="0.2">
      <c r="A12" s="47" t="s">
        <v>162</v>
      </c>
    </row>
    <row r="13" spans="1:1" ht="11.25" customHeight="1" x14ac:dyDescent="0.2">
      <c r="A13" s="47"/>
    </row>
    <row r="14" spans="1:1" x14ac:dyDescent="0.2">
      <c r="A14" s="33" t="s">
        <v>135</v>
      </c>
    </row>
    <row r="15" spans="1:1" x14ac:dyDescent="0.2">
      <c r="A15" s="47" t="s">
        <v>136</v>
      </c>
    </row>
    <row r="16" spans="1:1" x14ac:dyDescent="0.2">
      <c r="A16" s="47"/>
    </row>
    <row r="17" spans="1:1" x14ac:dyDescent="0.2">
      <c r="A17" s="33" t="s">
        <v>134</v>
      </c>
    </row>
    <row r="18" spans="1:1" ht="33.75" x14ac:dyDescent="0.2">
      <c r="A18" s="48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Normal="100" zoomScaleSheetLayoutView="100" workbookViewId="0">
      <pane ySplit="2" topLeftCell="A3" activePane="bottomLeft" state="frozen"/>
      <selection pane="bottomLeft" activeCell="C7" sqref="C7"/>
    </sheetView>
  </sheetViews>
  <sheetFormatPr baseColWidth="10" defaultRowHeight="11.25" x14ac:dyDescent="0.2"/>
  <cols>
    <col min="1" max="1" width="9.1640625" style="30" customWidth="1"/>
    <col min="2" max="2" width="72.83203125" style="30" customWidth="1"/>
    <col min="3" max="8" width="18.33203125" style="30" customWidth="1"/>
    <col min="9" max="9" width="2.83203125" style="30" customWidth="1"/>
    <col min="10" max="16384" width="12" style="30"/>
  </cols>
  <sheetData>
    <row r="1" spans="1:8" ht="50.1" customHeight="1" x14ac:dyDescent="0.2">
      <c r="A1" s="79" t="s">
        <v>220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9" t="s">
        <v>16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1256914.05</v>
      </c>
      <c r="D3" s="10">
        <f t="shared" si="0"/>
        <v>30000</v>
      </c>
      <c r="E3" s="10">
        <f t="shared" si="0"/>
        <v>1286914.05</v>
      </c>
      <c r="F3" s="10">
        <f t="shared" si="0"/>
        <v>452294.53</v>
      </c>
      <c r="G3" s="10">
        <f t="shared" si="0"/>
        <v>452294.53</v>
      </c>
      <c r="H3" s="11">
        <f t="shared" si="0"/>
        <v>834619.52</v>
      </c>
    </row>
    <row r="4" spans="1:8" x14ac:dyDescent="0.2">
      <c r="A4" s="41">
        <v>1</v>
      </c>
      <c r="B4" s="42" t="s">
        <v>14</v>
      </c>
      <c r="C4" s="53">
        <v>1214914.05</v>
      </c>
      <c r="D4" s="53">
        <v>15000</v>
      </c>
      <c r="E4" s="53">
        <f>C4+D4</f>
        <v>1229914.05</v>
      </c>
      <c r="F4" s="53">
        <v>447237.53</v>
      </c>
      <c r="G4" s="53">
        <v>447237.53</v>
      </c>
      <c r="H4" s="75">
        <f t="shared" ref="H4:H5" si="1">E4-F4</f>
        <v>782676.52</v>
      </c>
    </row>
    <row r="5" spans="1:8" x14ac:dyDescent="0.2">
      <c r="A5" s="41">
        <v>2</v>
      </c>
      <c r="B5" s="42" t="s">
        <v>15</v>
      </c>
      <c r="C5" s="53">
        <v>42000</v>
      </c>
      <c r="D5" s="53">
        <v>15000</v>
      </c>
      <c r="E5" s="53">
        <f t="shared" ref="E5:E7" si="2">C5+D5</f>
        <v>57000</v>
      </c>
      <c r="F5" s="53">
        <v>5057</v>
      </c>
      <c r="G5" s="53">
        <v>5057</v>
      </c>
      <c r="H5" s="75">
        <f t="shared" si="1"/>
        <v>51943</v>
      </c>
    </row>
    <row r="6" spans="1:8" x14ac:dyDescent="0.2">
      <c r="A6" s="41">
        <v>3</v>
      </c>
      <c r="B6" s="42" t="s">
        <v>17</v>
      </c>
      <c r="C6" s="53">
        <v>0</v>
      </c>
      <c r="D6" s="53">
        <v>0</v>
      </c>
      <c r="E6" s="53">
        <f t="shared" si="2"/>
        <v>0</v>
      </c>
      <c r="F6" s="53">
        <v>0</v>
      </c>
      <c r="G6" s="53">
        <v>0</v>
      </c>
      <c r="H6" s="75">
        <f>E6-F6</f>
        <v>0</v>
      </c>
    </row>
    <row r="7" spans="1:8" x14ac:dyDescent="0.2">
      <c r="A7" s="41">
        <v>4</v>
      </c>
      <c r="B7" s="42" t="s">
        <v>144</v>
      </c>
      <c r="C7" s="53">
        <v>0</v>
      </c>
      <c r="D7" s="53">
        <v>0</v>
      </c>
      <c r="E7" s="53">
        <f t="shared" si="2"/>
        <v>0</v>
      </c>
      <c r="F7" s="53">
        <v>0</v>
      </c>
      <c r="G7" s="53">
        <v>0</v>
      </c>
      <c r="H7" s="75">
        <f>E7-F7</f>
        <v>0</v>
      </c>
    </row>
    <row r="8" spans="1:8" x14ac:dyDescent="0.2">
      <c r="A8" s="43">
        <v>5</v>
      </c>
      <c r="B8" s="44" t="s">
        <v>119</v>
      </c>
      <c r="C8" s="58">
        <v>0</v>
      </c>
      <c r="D8" s="58">
        <v>0</v>
      </c>
      <c r="E8" s="58">
        <f>C8+D8</f>
        <v>0</v>
      </c>
      <c r="F8" s="58">
        <v>0</v>
      </c>
      <c r="G8" s="58">
        <v>0</v>
      </c>
      <c r="H8" s="77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scale="5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6" customWidth="1"/>
    <col min="2" max="16384" width="12" style="46"/>
  </cols>
  <sheetData>
    <row r="1" spans="1:1" x14ac:dyDescent="0.2">
      <c r="A1" s="32" t="s">
        <v>131</v>
      </c>
    </row>
    <row r="2" spans="1:1" ht="22.5" x14ac:dyDescent="0.2">
      <c r="A2" s="47" t="s">
        <v>148</v>
      </c>
    </row>
    <row r="3" spans="1:1" x14ac:dyDescent="0.2">
      <c r="A3" s="47" t="s">
        <v>150</v>
      </c>
    </row>
    <row r="4" spans="1:1" x14ac:dyDescent="0.2">
      <c r="A4" s="47" t="s">
        <v>151</v>
      </c>
    </row>
    <row r="5" spans="1:1" x14ac:dyDescent="0.2">
      <c r="A5" s="47" t="s">
        <v>152</v>
      </c>
    </row>
    <row r="6" spans="1:1" ht="22.5" x14ac:dyDescent="0.2">
      <c r="A6" s="47" t="s">
        <v>153</v>
      </c>
    </row>
    <row r="7" spans="1:1" ht="33.75" x14ac:dyDescent="0.2">
      <c r="A7" s="47" t="s">
        <v>155</v>
      </c>
    </row>
    <row r="8" spans="1:1" ht="22.5" x14ac:dyDescent="0.2">
      <c r="A8" s="47" t="s">
        <v>157</v>
      </c>
    </row>
    <row r="9" spans="1:1" x14ac:dyDescent="0.2">
      <c r="A9" s="47" t="s">
        <v>158</v>
      </c>
    </row>
    <row r="10" spans="1:1" x14ac:dyDescent="0.2">
      <c r="A10" s="47"/>
    </row>
    <row r="11" spans="1:1" x14ac:dyDescent="0.2">
      <c r="A11" s="33" t="s">
        <v>132</v>
      </c>
    </row>
    <row r="12" spans="1:1" x14ac:dyDescent="0.2">
      <c r="A12" s="47" t="s">
        <v>133</v>
      </c>
    </row>
    <row r="13" spans="1:1" ht="11.25" customHeight="1" x14ac:dyDescent="0.2">
      <c r="A13" s="47"/>
    </row>
    <row r="14" spans="1:1" x14ac:dyDescent="0.2">
      <c r="A14" s="33" t="s">
        <v>135</v>
      </c>
    </row>
    <row r="15" spans="1:1" x14ac:dyDescent="0.2">
      <c r="A15" s="47" t="s">
        <v>136</v>
      </c>
    </row>
    <row r="16" spans="1:1" x14ac:dyDescent="0.2">
      <c r="A16" s="47"/>
    </row>
    <row r="17" spans="1:1" x14ac:dyDescent="0.2">
      <c r="A17" s="33" t="s">
        <v>134</v>
      </c>
    </row>
    <row r="18" spans="1:1" ht="39.950000000000003" customHeight="1" x14ac:dyDescent="0.2">
      <c r="A18" s="48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Normal="100" zoomScaleSheetLayoutView="100" workbookViewId="0">
      <pane ySplit="2" topLeftCell="A3" activePane="bottomLeft" state="frozen"/>
      <selection pane="bottomLeft" activeCell="I2" sqref="I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9" width="1.5" style="1" customWidth="1"/>
    <col min="10" max="16384" width="12" style="1"/>
  </cols>
  <sheetData>
    <row r="1" spans="1:8" ht="50.1" customHeight="1" x14ac:dyDescent="0.2">
      <c r="A1" s="79" t="s">
        <v>221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45" t="s">
        <v>2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f>H4+H9</f>
        <v>0</v>
      </c>
    </row>
    <row r="4" spans="1:8" x14ac:dyDescent="0.2">
      <c r="B4" s="1" t="s">
        <v>176</v>
      </c>
    </row>
    <row r="5" spans="1:8" x14ac:dyDescent="0.2">
      <c r="B5" s="1" t="s">
        <v>177</v>
      </c>
    </row>
    <row r="6" spans="1:8" x14ac:dyDescent="0.2">
      <c r="B6" s="1" t="s">
        <v>178</v>
      </c>
    </row>
    <row r="7" spans="1:8" x14ac:dyDescent="0.2">
      <c r="B7" s="1" t="s">
        <v>179</v>
      </c>
    </row>
    <row r="8" spans="1:8" x14ac:dyDescent="0.2">
      <c r="B8" s="1" t="s">
        <v>180</v>
      </c>
    </row>
    <row r="9" spans="1:8" x14ac:dyDescent="0.2">
      <c r="B9" s="1" t="s">
        <v>181</v>
      </c>
    </row>
    <row r="10" spans="1:8" x14ac:dyDescent="0.2">
      <c r="B10" s="1" t="s">
        <v>182</v>
      </c>
    </row>
    <row r="11" spans="1:8" x14ac:dyDescent="0.2">
      <c r="B11" s="1" t="s">
        <v>183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scale="59" orientation="portrait" horizontalDpi="0" verticalDpi="0" r:id="rId1"/>
  <ignoredErrors>
    <ignoredError sqref="H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46" customWidth="1"/>
    <col min="2" max="16384" width="12" style="46"/>
  </cols>
  <sheetData>
    <row r="1" spans="1:1" x14ac:dyDescent="0.2">
      <c r="A1" s="32" t="s">
        <v>131</v>
      </c>
    </row>
    <row r="2" spans="1:1" x14ac:dyDescent="0.2">
      <c r="A2" s="47" t="s">
        <v>147</v>
      </c>
    </row>
    <row r="3" spans="1:1" x14ac:dyDescent="0.2">
      <c r="A3" s="47" t="s">
        <v>150</v>
      </c>
    </row>
    <row r="4" spans="1:1" x14ac:dyDescent="0.2">
      <c r="A4" s="47" t="s">
        <v>151</v>
      </c>
    </row>
    <row r="5" spans="1:1" x14ac:dyDescent="0.2">
      <c r="A5" s="47" t="s">
        <v>152</v>
      </c>
    </row>
    <row r="6" spans="1:1" ht="22.5" x14ac:dyDescent="0.2">
      <c r="A6" s="47" t="s">
        <v>153</v>
      </c>
    </row>
    <row r="7" spans="1:1" ht="33.75" x14ac:dyDescent="0.2">
      <c r="A7" s="47" t="s">
        <v>155</v>
      </c>
    </row>
    <row r="8" spans="1:1" ht="22.5" x14ac:dyDescent="0.2">
      <c r="A8" s="47" t="s">
        <v>157</v>
      </c>
    </row>
    <row r="9" spans="1:1" x14ac:dyDescent="0.2">
      <c r="A9" s="47" t="s">
        <v>158</v>
      </c>
    </row>
    <row r="10" spans="1:1" x14ac:dyDescent="0.2">
      <c r="A10" s="47"/>
    </row>
    <row r="11" spans="1:1" x14ac:dyDescent="0.2">
      <c r="A11" s="33" t="s">
        <v>135</v>
      </c>
    </row>
    <row r="12" spans="1:1" x14ac:dyDescent="0.2">
      <c r="A12" s="47" t="s">
        <v>136</v>
      </c>
    </row>
    <row r="13" spans="1:1" x14ac:dyDescent="0.2">
      <c r="A13" s="47"/>
    </row>
    <row r="14" spans="1:1" x14ac:dyDescent="0.2">
      <c r="A14" s="33" t="s">
        <v>134</v>
      </c>
    </row>
    <row r="15" spans="1:1" ht="39.950000000000003" customHeight="1" x14ac:dyDescent="0.2">
      <c r="A15" s="48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Normal="100" zoomScaleSheetLayoutView="100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9.1640625" style="30" customWidth="1"/>
    <col min="2" max="2" width="91.6640625" style="30" customWidth="1"/>
    <col min="3" max="8" width="18.33203125" style="30" customWidth="1"/>
    <col min="9" max="9" width="2" style="30" customWidth="1"/>
    <col min="10" max="16384" width="12" style="30"/>
  </cols>
  <sheetData>
    <row r="1" spans="1:8" ht="50.1" customHeight="1" x14ac:dyDescent="0.2">
      <c r="A1" s="79" t="s">
        <v>221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45" t="s">
        <v>31</v>
      </c>
      <c r="B2" s="39" t="s">
        <v>4</v>
      </c>
      <c r="C2" s="40" t="s">
        <v>5</v>
      </c>
      <c r="D2" s="40" t="s">
        <v>143</v>
      </c>
      <c r="E2" s="40" t="s">
        <v>6</v>
      </c>
      <c r="F2" s="40" t="s">
        <v>8</v>
      </c>
      <c r="G2" s="40" t="s">
        <v>10</v>
      </c>
      <c r="H2" s="40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2">
        <v>21110</v>
      </c>
      <c r="B4" s="23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2">
        <v>21111</v>
      </c>
      <c r="B5" s="24" t="s">
        <v>23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82">
        <v>0</v>
      </c>
    </row>
    <row r="6" spans="1:8" x14ac:dyDescent="0.2">
      <c r="A6" s="22">
        <v>21112</v>
      </c>
      <c r="B6" s="24" t="s">
        <v>24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82">
        <v>0</v>
      </c>
    </row>
    <row r="7" spans="1:8" x14ac:dyDescent="0.2">
      <c r="A7" s="22">
        <v>21113</v>
      </c>
      <c r="B7" s="24" t="s">
        <v>25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82">
        <v>0</v>
      </c>
    </row>
    <row r="8" spans="1:8" x14ac:dyDescent="0.2">
      <c r="A8" s="22">
        <v>21114</v>
      </c>
      <c r="B8" s="24" t="s">
        <v>26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82">
        <v>0</v>
      </c>
    </row>
    <row r="9" spans="1:8" x14ac:dyDescent="0.2">
      <c r="A9" s="27">
        <v>900002</v>
      </c>
      <c r="B9" s="23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2">
        <v>21120</v>
      </c>
      <c r="B10" s="24" t="s">
        <v>28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82">
        <v>0</v>
      </c>
    </row>
    <row r="11" spans="1:8" x14ac:dyDescent="0.2">
      <c r="A11" s="22">
        <v>21130</v>
      </c>
      <c r="B11" s="24" t="s">
        <v>27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82">
        <v>0</v>
      </c>
    </row>
    <row r="12" spans="1:8" x14ac:dyDescent="0.2">
      <c r="A12" s="22">
        <v>21210</v>
      </c>
      <c r="B12" s="24" t="s">
        <v>29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82">
        <v>0</v>
      </c>
    </row>
    <row r="13" spans="1:8" x14ac:dyDescent="0.2">
      <c r="A13" s="22">
        <v>21220</v>
      </c>
      <c r="B13" s="24" t="s">
        <v>42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82">
        <v>0</v>
      </c>
    </row>
    <row r="14" spans="1:8" x14ac:dyDescent="0.2">
      <c r="A14" s="22">
        <v>22200</v>
      </c>
      <c r="B14" s="24" t="s">
        <v>43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82">
        <v>0</v>
      </c>
    </row>
    <row r="15" spans="1:8" x14ac:dyDescent="0.2">
      <c r="A15" s="28">
        <v>22300</v>
      </c>
      <c r="B15" s="29" t="s">
        <v>58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82">
        <v>0</v>
      </c>
    </row>
    <row r="16" spans="1:8" x14ac:dyDescent="0.2">
      <c r="A16" s="25">
        <v>22400</v>
      </c>
      <c r="B16" s="26" t="s">
        <v>30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1"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pageSetup scale="54" orientation="portrait" horizontalDpi="0" verticalDpi="0" r:id="rId1"/>
  <ignoredErrors>
    <ignoredError sqref="C3:D3 E4 E9 E3 D4 C4 C9:D9 G4:H4 G9:H9 G3:H3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7</vt:i4>
      </vt:variant>
    </vt:vector>
  </HeadingPairs>
  <TitlesOfParts>
    <vt:vector size="21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  <vt:lpstr>CA_Ayuntamiento!Área_de_impresión</vt:lpstr>
      <vt:lpstr>CA_Ejecutivo_Estatal!Área_de_impresión</vt:lpstr>
      <vt:lpstr>CA_Ente_Público!Área_de_impresión</vt:lpstr>
      <vt:lpstr>CFG!Área_de_impresión</vt:lpstr>
      <vt:lpstr>COG!Área_de_impresión</vt:lpstr>
      <vt:lpstr>CTG!Área_de_impresión</vt:lpstr>
      <vt:lpstr>EAEPE!Área_de_impresión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2017-07-20T20:20:15Z</cp:lastPrinted>
  <dcterms:created xsi:type="dcterms:W3CDTF">2014-02-10T03:37:14Z</dcterms:created>
  <dcterms:modified xsi:type="dcterms:W3CDTF">2017-07-20T20:20:24Z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