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355" yWindow="-15" windowWidth="8745" windowHeight="1255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'ESF-03'!$A$7:$K$141</definedName>
    <definedName name="_xlnm._FilterDatabase" localSheetId="8" hidden="1">'ESF-08'!$A$7:$H$73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'ESF-03'!$A$1:$I$148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'VHP-02'!$A$1:$F$24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45621"/>
</workbook>
</file>

<file path=xl/calcChain.xml><?xml version="1.0" encoding="utf-8"?>
<calcChain xmlns="http://schemas.openxmlformats.org/spreadsheetml/2006/main">
  <c r="E9" i="48" l="1"/>
  <c r="E10" i="48"/>
  <c r="E11" i="48"/>
  <c r="E12" i="48"/>
  <c r="E13" i="48"/>
  <c r="E14" i="48"/>
  <c r="E15" i="48"/>
  <c r="E16" i="48"/>
  <c r="E8" i="48"/>
  <c r="E9" i="47" l="1"/>
  <c r="E8" i="47"/>
  <c r="C74" i="32" l="1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D9" i="51" s="1"/>
  <c r="C10" i="51"/>
  <c r="C9" i="51" s="1"/>
  <c r="C9" i="53" l="1"/>
  <c r="C27" i="53"/>
  <c r="C35" i="53"/>
  <c r="C9" i="52"/>
  <c r="C15" i="52"/>
  <c r="C20" i="52" s="1"/>
  <c r="C32" i="50"/>
  <c r="C62" i="50"/>
  <c r="C162" i="49"/>
  <c r="D162" i="49"/>
  <c r="E162" i="49"/>
  <c r="C22" i="48"/>
  <c r="D22" i="48"/>
  <c r="E22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3" i="37"/>
  <c r="D63" i="37"/>
  <c r="E63" i="37"/>
  <c r="C73" i="37"/>
  <c r="D73" i="37"/>
  <c r="E73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76" i="32"/>
  <c r="D76" i="32"/>
  <c r="E76" i="32"/>
  <c r="F76" i="32"/>
  <c r="G76" i="32"/>
  <c r="C106" i="32"/>
  <c r="D106" i="32"/>
  <c r="E106" i="32"/>
  <c r="F106" i="32"/>
  <c r="G106" i="32"/>
  <c r="C116" i="32"/>
  <c r="D116" i="32"/>
  <c r="E116" i="32"/>
  <c r="F116" i="32"/>
  <c r="G116" i="32"/>
  <c r="C126" i="32"/>
  <c r="D126" i="32"/>
  <c r="E126" i="32"/>
  <c r="F126" i="32"/>
  <c r="G126" i="32"/>
  <c r="C136" i="32"/>
  <c r="D136" i="32"/>
  <c r="E136" i="32"/>
  <c r="F136" i="32"/>
  <c r="G136" i="32"/>
  <c r="C146" i="32"/>
  <c r="D146" i="32"/>
  <c r="E146" i="32"/>
  <c r="F146" i="32"/>
  <c r="G146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33" i="46" l="1"/>
  <c r="D39" i="46"/>
  <c r="D35" i="46"/>
  <c r="D31" i="46"/>
  <c r="D27" i="46"/>
  <c r="D23" i="46"/>
  <c r="D19" i="46"/>
  <c r="D15" i="46"/>
  <c r="D11" i="46"/>
  <c r="D38" i="46"/>
  <c r="D34" i="46"/>
  <c r="D30" i="46"/>
  <c r="D26" i="46"/>
  <c r="D22" i="46"/>
  <c r="D18" i="46"/>
  <c r="D14" i="46"/>
  <c r="D10" i="46"/>
  <c r="D41" i="46"/>
  <c r="D37" i="46"/>
  <c r="D29" i="46"/>
  <c r="D25" i="46"/>
  <c r="D21" i="46"/>
  <c r="D17" i="46"/>
  <c r="D13" i="46"/>
  <c r="D9" i="46"/>
  <c r="D32" i="46"/>
  <c r="D16" i="46"/>
  <c r="D28" i="46"/>
  <c r="D12" i="46"/>
  <c r="D40" i="46"/>
  <c r="D24" i="46"/>
  <c r="D8" i="46"/>
  <c r="D36" i="46"/>
  <c r="D20" i="46"/>
  <c r="D109" i="46" l="1"/>
</calcChain>
</file>

<file path=xl/sharedStrings.xml><?xml version="1.0" encoding="utf-8"?>
<sst xmlns="http://schemas.openxmlformats.org/spreadsheetml/2006/main" count="1195" uniqueCount="659">
  <si>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</si>
  <si>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</si>
  <si>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</si>
  <si>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</si>
  <si>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</si>
  <si>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</si>
  <si>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</si>
  <si>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</si>
  <si>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</si>
  <si>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</si>
  <si>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</si>
  <si>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</si>
  <si>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</si>
  <si>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</si>
  <si>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</si>
  <si>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</si>
  <si>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</si>
  <si>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</si>
  <si>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</si>
  <si>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</si>
  <si>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</si>
  <si>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</si>
  <si>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</si>
  <si>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</si>
  <si>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</si>
  <si>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</si>
  <si>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</si>
  <si>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</si>
  <si>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</si>
  <si>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</si>
  <si>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</si>
  <si>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</si>
  <si>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</si>
  <si>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</si>
  <si>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</si>
  <si>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</si>
  <si>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</si>
  <si>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</si>
  <si>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</si>
  <si>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</si>
  <si>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</si>
  <si>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</si>
  <si>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</si>
  <si>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</si>
  <si>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</si>
  <si>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</si>
  <si>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</si>
  <si>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</si>
  <si>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</si>
  <si>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</si>
  <si>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</si>
  <si>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</si>
  <si>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</si>
  <si>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</si>
  <si>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</si>
  <si>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</si>
  <si>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</si>
  <si>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</si>
  <si>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</si>
  <si>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</si>
  <si>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</si>
  <si>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</si>
  <si>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</si>
  <si>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</si>
  <si>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</si>
  <si>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</si>
  <si>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</si>
  <si>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</si>
  <si>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</si>
  <si>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</si>
  <si>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</si>
  <si>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</si>
  <si>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</si>
  <si>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</si>
  <si>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</si>
  <si>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</si>
  <si>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</si>
  <si>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</si>
  <si>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</si>
  <si>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</si>
  <si>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</si>
  <si>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</si>
  <si>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</si>
  <si>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</si>
  <si>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</si>
  <si>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</si>
  <si>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</si>
  <si>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</si>
  <si>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</si>
  <si>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</si>
  <si>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</si>
  <si>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</si>
  <si>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</si>
  <si>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</si>
  <si>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</si>
  <si>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</si>
  <si>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</si>
  <si>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</si>
  <si>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</si>
  <si>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</si>
  <si>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</si>
  <si>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</si>
  <si>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</si>
  <si>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</si>
  <si>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</si>
  <si>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</si>
  <si>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</si>
  <si>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</si>
  <si>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</si>
  <si>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</si>
  <si>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</si>
  <si>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</si>
  <si>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</si>
  <si>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</si>
  <si>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</si>
  <si>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</si>
  <si>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</si>
  <si>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</si>
  <si>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</si>
  <si>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</si>
  <si>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</si>
  <si>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</si>
  <si>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</si>
  <si>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</si>
  <si>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</si>
  <si>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</si>
  <si>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</si>
  <si>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</si>
  <si>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</si>
  <si>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</si>
  <si>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</si>
  <si>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</si>
  <si>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</si>
  <si>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</si>
  <si>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</si>
  <si>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</si>
  <si>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</si>
  <si>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</si>
  <si>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</si>
  <si>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</si>
  <si>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</si>
  <si>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</si>
  <si>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</si>
  <si>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</si>
  <si>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</si>
  <si>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</si>
  <si>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</si>
  <si>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</si>
  <si>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</si>
  <si>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</si>
  <si>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</si>
  <si>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</si>
  <si>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</si>
  <si>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</si>
  <si>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</si>
  <si>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</si>
  <si>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</si>
  <si>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</si>
  <si>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</si>
  <si>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</si>
  <si>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</si>
  <si>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</si>
  <si>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</si>
  <si>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</si>
  <si>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</si>
  <si>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</si>
  <si>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</si>
  <si>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</si>
  <si>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</si>
  <si>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</si>
  <si>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</si>
  <si>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</si>
  <si>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</si>
  <si>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</si>
  <si>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</si>
  <si>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</si>
  <si>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</si>
  <si>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</si>
  <si>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</si>
  <si>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</si>
  <si>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</si>
  <si>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</si>
  <si>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</si>
  <si>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</si>
  <si>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</si>
  <si>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</si>
  <si>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</si>
  <si>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</si>
  <si>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</si>
  <si>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</si>
  <si>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</si>
  <si>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</si>
  <si>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</si>
  <si>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</si>
  <si>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</si>
  <si>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</si>
  <si>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</si>
  <si>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</si>
  <si>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</si>
  <si>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</si>
  <si>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</si>
  <si>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</si>
  <si>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</si>
  <si>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</si>
  <si>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</si>
  <si>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</si>
  <si>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</si>
  <si>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</si>
  <si>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</si>
  <si>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</si>
  <si>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</si>
  <si>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</si>
  <si>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</si>
  <si>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</si>
  <si>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</si>
  <si>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</si>
  <si>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</si>
  <si>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</si>
  <si>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</si>
  <si>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</si>
  <si>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</si>
  <si>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</si>
  <si>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</si>
  <si>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</si>
  <si>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</si>
  <si>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</si>
  <si>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</si>
  <si>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</si>
  <si>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</si>
  <si>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</si>
  <si>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</si>
  <si>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</si>
  <si>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</si>
  <si>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</si>
  <si>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</si>
  <si>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</si>
  <si>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</si>
  <si>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</si>
  <si>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</si>
  <si>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</si>
  <si>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</si>
  <si>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</si>
  <si>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</si>
  <si>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</si>
  <si>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</si>
  <si>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</si>
  <si>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</si>
  <si>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</si>
  <si>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</si>
  <si>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</si>
  <si>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</si>
  <si>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</si>
  <si>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</si>
  <si>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</si>
  <si>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</si>
  <si>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</si>
  <si>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</si>
  <si>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</si>
  <si>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</si>
  <si>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</si>
  <si>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</si>
  <si>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</si>
  <si>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</si>
  <si>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</si>
  <si>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</si>
  <si>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</si>
  <si>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</si>
  <si>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</si>
  <si>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</si>
  <si>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</si>
  <si>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</si>
  <si>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</si>
  <si>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</si>
  <si>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</si>
  <si>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</si>
  <si>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</si>
  <si>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</si>
  <si>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</si>
  <si>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</si>
  <si>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</si>
  <si>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</si>
  <si>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</si>
  <si>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</si>
  <si>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</si>
  <si>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</si>
  <si>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</si>
  <si>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</si>
  <si>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</si>
  <si>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</si>
  <si>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</si>
  <si>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</si>
  <si>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</si>
  <si>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</si>
  <si>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</si>
  <si>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</si>
  <si>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</si>
  <si>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</si>
  <si>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</si>
  <si>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</si>
  <si>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</si>
  <si>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</si>
  <si>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</si>
  <si>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</si>
  <si>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</si>
  <si>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</si>
  <si>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</si>
  <si>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</si>
  <si>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</si>
  <si>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</si>
  <si>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</si>
  <si>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</si>
  <si>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</si>
  <si>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</si>
  <si>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</si>
  <si>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</si>
  <si>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</si>
  <si>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</si>
  <si>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</si>
  <si>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</si>
  <si>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</si>
  <si>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</si>
  <si>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</si>
  <si>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</si>
  <si>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</si>
  <si>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</si>
  <si>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</si>
  <si>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</si>
  <si>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</si>
  <si>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</si>
  <si>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</si>
  <si>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</si>
  <si>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</si>
  <si>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</si>
  <si>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</si>
  <si>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</si>
  <si>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</si>
  <si>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</si>
  <si>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</si>
  <si>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</si>
  <si>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</si>
  <si>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</si>
  <si>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</si>
  <si>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</si>
  <si>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</si>
  <si>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</si>
  <si>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</si>
  <si>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</si>
  <si>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</si>
  <si>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</si>
  <si>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</si>
  <si>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</si>
  <si>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</si>
  <si>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</si>
  <si>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</si>
  <si>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</si>
  <si>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</si>
  <si>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</si>
  <si>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</si>
  <si>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</si>
  <si>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</si>
  <si>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</si>
  <si>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</si>
  <si>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</si>
  <si>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</si>
  <si>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</si>
  <si>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</si>
  <si>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</si>
  <si>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</si>
  <si>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</si>
  <si>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</si>
  <si>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</si>
  <si>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</si>
  <si>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</si>
  <si>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</si>
  <si>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</si>
  <si>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</si>
  <si>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</si>
  <si>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</si>
  <si>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</si>
  <si>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</si>
  <si>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</si>
  <si>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</si>
  <si>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</si>
  <si>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</si>
  <si>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</si>
  <si>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</si>
  <si>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</si>
  <si>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</si>
  <si>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</si>
  <si>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</si>
  <si>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</si>
  <si>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</si>
  <si>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</si>
  <si>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</si>
  <si>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</si>
  <si>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</si>
  <si>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</si>
  <si>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</si>
  <si>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</si>
  <si>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</si>
  <si>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</si>
  <si>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</si>
  <si>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</si>
  <si>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</si>
  <si>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</si>
  <si>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</si>
  <si>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</si>
  <si>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</si>
  <si>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</si>
  <si>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</si>
  <si>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</si>
  <si>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</si>
  <si>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</si>
  <si>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</si>
  <si>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</si>
  <si>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</si>
  <si>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</si>
  <si>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</si>
  <si>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</si>
  <si>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</si>
  <si>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</si>
  <si>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NO APLICA</t>
  </si>
  <si>
    <t>0112200002</t>
  </si>
  <si>
    <t>SUBSIDIO PARA EL EMPLEO POR ACREDITAR</t>
  </si>
  <si>
    <t>0112200003</t>
  </si>
  <si>
    <t>OTROS ESTIMULOS FISCALES POR ACREDITAR</t>
  </si>
  <si>
    <t>0112200005</t>
  </si>
  <si>
    <t>MUNICIPIO DE SAN MIGUEL DE ALLENDE, GUANAJUATO</t>
  </si>
  <si>
    <t>0112200006</t>
  </si>
  <si>
    <t>IVA POR ACREDITAR</t>
  </si>
  <si>
    <t>0112500001</t>
  </si>
  <si>
    <t>Fondo Fijo</t>
  </si>
  <si>
    <t>0123105811</t>
  </si>
  <si>
    <t>Terrenos</t>
  </si>
  <si>
    <t>0123305831</t>
  </si>
  <si>
    <t>Edificios e instalaciones</t>
  </si>
  <si>
    <t>0123646241</t>
  </si>
  <si>
    <t>División de terrenos y Constr de obras de urbaniz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</si>
  <si>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</si>
  <si>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</si>
  <si>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</si>
  <si>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</si>
  <si>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</si>
  <si>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</si>
  <si>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0124235231</t>
  </si>
  <si>
    <t>Camaras fotograficas y de video</t>
  </si>
  <si>
    <t>0124415411</t>
  </si>
  <si>
    <t>Automóviles y camiones</t>
  </si>
  <si>
    <t>0124655651</t>
  </si>
  <si>
    <t>Equipo de comunicación y telecomunicacion</t>
  </si>
  <si>
    <t>0126105831</t>
  </si>
  <si>
    <t>Dep Acum Edificios e instalaciones</t>
  </si>
  <si>
    <t>0126305111</t>
  </si>
  <si>
    <t>0126305151</t>
  </si>
  <si>
    <t>0126305191</t>
  </si>
  <si>
    <t>0126305231</t>
  </si>
  <si>
    <t>0126305411</t>
  </si>
  <si>
    <t>0126305651</t>
  </si>
  <si>
    <t>Software</t>
  </si>
  <si>
    <t>0126505911</t>
  </si>
  <si>
    <t>Amort Acum Software</t>
  </si>
  <si>
    <t>0211200001</t>
  </si>
  <si>
    <t>Proveedores por pagar CP</t>
  </si>
  <si>
    <t>0211700001</t>
  </si>
  <si>
    <t>ISR SUELDOS Y SALARIOS</t>
  </si>
  <si>
    <t>0211700002</t>
  </si>
  <si>
    <t>ISR HONORARIOS ASIMILADOS</t>
  </si>
  <si>
    <t>0211700003</t>
  </si>
  <si>
    <t>ISR 10% HONORARIOS PROFESIONALES</t>
  </si>
  <si>
    <t>0211700005</t>
  </si>
  <si>
    <t>2% IMPUESTO SOBRE NOMINA</t>
  </si>
  <si>
    <t>0211700006</t>
  </si>
  <si>
    <t>1% IMPUESTO CEDULAR</t>
  </si>
  <si>
    <t>0211900001</t>
  </si>
  <si>
    <t>Otras ctas por pagar CP</t>
  </si>
  <si>
    <t>0415905101</t>
  </si>
  <si>
    <t>INT. INBURSA, S.A. DE C.V. 03001000011</t>
  </si>
  <si>
    <t>0415905103</t>
  </si>
  <si>
    <t>INT. INBURSA, S. A. CTA 50015776767</t>
  </si>
  <si>
    <t>0415905105</t>
  </si>
  <si>
    <t>INT. MORATORIO X REC.CREDITOS PROPIOS</t>
  </si>
  <si>
    <t>0415905111</t>
  </si>
  <si>
    <t>INTERES BANCARIOS RECURSOS PROPIOS</t>
  </si>
  <si>
    <t>0415905112</t>
  </si>
  <si>
    <t>INTERES CREDITO TERRENOS .SN RICARDO 1RA.SEC.2DA E</t>
  </si>
  <si>
    <t>0415905113</t>
  </si>
  <si>
    <t>INTERES CREDITO VIVIENDAS FRACC. LA LOMITA IMUVI</t>
  </si>
  <si>
    <t>0417307102</t>
  </si>
  <si>
    <t>TERRENOS FRAC.SAN RICARDO 1RA.SEC.2DA ETAPA</t>
  </si>
  <si>
    <t>0417307104</t>
  </si>
  <si>
    <t>VIVIENDAS FRACC LA LOMITA IMUVI</t>
  </si>
  <si>
    <t>0417307108</t>
  </si>
  <si>
    <t>OTROS INGRESOS Y BENEFICIOS VARIOS</t>
  </si>
  <si>
    <t>0417307110</t>
  </si>
  <si>
    <t>PROGRAMA PARCIAL DE DESARROLLO URBANO SHF</t>
  </si>
  <si>
    <t>0511101131</t>
  </si>
  <si>
    <t>Sueldos Base</t>
  </si>
  <si>
    <t>0511201212</t>
  </si>
  <si>
    <t>Honorarios asimilados</t>
  </si>
  <si>
    <t>0511301321</t>
  </si>
  <si>
    <t>Prima Vacacional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</si>
  <si>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</si>
  <si>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</si>
  <si>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</si>
  <si>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</si>
  <si>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</si>
  <si>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</si>
  <si>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</si>
  <si>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</si>
  <si>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</si>
  <si>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</si>
  <si>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</si>
  <si>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</si>
  <si>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0512202212</t>
  </si>
  <si>
    <t>Prod Alim p pers en instalac de depend y ent</t>
  </si>
  <si>
    <t>0512202231</t>
  </si>
  <si>
    <t>Utensilios para el servicio de alimentación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</si>
  <si>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</si>
  <si>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</si>
  <si>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</si>
  <si>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</si>
  <si>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</si>
  <si>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</si>
  <si>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0512902921</t>
  </si>
  <si>
    <t>Refacciones y accesorios menores de edificios</t>
  </si>
  <si>
    <t>0512902941</t>
  </si>
  <si>
    <t>Ref y Acces men Eq cómputo y tecn de la Info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</si>
  <si>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</si>
  <si>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</si>
  <si>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</si>
  <si>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</si>
  <si>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</si>
  <si>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</si>
  <si>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0513303311</t>
  </si>
  <si>
    <t>Servicios legales</t>
  </si>
  <si>
    <t>0513303332</t>
  </si>
  <si>
    <t>Serv de procesos técnica y en tecn de la Info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</si>
  <si>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</si>
  <si>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</si>
  <si>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</si>
  <si>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</si>
  <si>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</si>
  <si>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</si>
  <si>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</si>
  <si>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</si>
  <si>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</si>
  <si>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</si>
  <si>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</si>
  <si>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</si>
  <si>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</si>
  <si>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</si>
  <si>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0513603614</t>
  </si>
  <si>
    <t>Ins y pubpropias operdependy entque no formen</t>
  </si>
  <si>
    <t>0513703751</t>
  </si>
  <si>
    <t>Viáticos nac p Serv pub Desemp funciones ofic</t>
  </si>
  <si>
    <t>0513803821</t>
  </si>
  <si>
    <t>Gastos de orden social y cultural</t>
  </si>
  <si>
    <t>0513803852</t>
  </si>
  <si>
    <t>Gastos ofic Serv pub superiores y mandos medios</t>
  </si>
  <si>
    <t>0513903921</t>
  </si>
  <si>
    <t>Otros impuestos y derechos</t>
  </si>
  <si>
    <t>0513903981</t>
  </si>
  <si>
    <t>Impuesto sobre nóminas</t>
  </si>
  <si>
    <t>0311009999</t>
  </si>
  <si>
    <t>Baja AF</t>
  </si>
  <si>
    <t>0312000001</t>
  </si>
  <si>
    <t>DONACIONES DE CAPITAL</t>
  </si>
  <si>
    <t>0321000001</t>
  </si>
  <si>
    <t>(AHORRO / DESAHORRO)</t>
  </si>
  <si>
    <t>0322000001</t>
  </si>
  <si>
    <t>RESULTADOS DE EJERCICIOS ANTERIORES</t>
  </si>
  <si>
    <t>0322000002</t>
  </si>
  <si>
    <t>RESULTADOS DELEJERCICIO 2013</t>
  </si>
  <si>
    <t>0322000003</t>
  </si>
  <si>
    <t>RESULTADOS DELEJERCICIO 2014</t>
  </si>
  <si>
    <t>0322000004</t>
  </si>
  <si>
    <t>RESULTADO DEL EJERCICIO 2015</t>
  </si>
  <si>
    <t>0322000005</t>
  </si>
  <si>
    <t>RESULTADO DEL EJERCICIO 2016</t>
  </si>
  <si>
    <t>0322000101</t>
  </si>
  <si>
    <t>APLICACION DE REMANENTES</t>
  </si>
  <si>
    <t>0323100001</t>
  </si>
  <si>
    <t>REVALUO DE BIENES INMUEBLES</t>
  </si>
  <si>
    <t>0325200001</t>
  </si>
  <si>
    <t>CAMBIOS POR ERRORES CONTABLES</t>
  </si>
  <si>
    <t>BANORTE   CTA. 523091734</t>
  </si>
  <si>
    <t>BANORTE,S.A CTA. 0604950048 GTO CORRIENTE (TRANSF.</t>
  </si>
  <si>
    <t>BANORTE, S.A.  CTA 0861334030 VIVIENDA DIGNA</t>
  </si>
  <si>
    <t>BANORTE, S.A.  CTA 0273991700  MEJORAMIENTO DE VIV</t>
  </si>
  <si>
    <t>INBURSA, S.A. DE C.V. 03001000011</t>
  </si>
  <si>
    <t>INBURSA, S. A. CTA 50015776767</t>
  </si>
  <si>
    <t>AL CIERRE DE EJERCICIO SE REINTEGRA EL FONDO FIJO</t>
  </si>
  <si>
    <t>ARROYO VILLASENOR ELIZABETH</t>
  </si>
  <si>
    <t>CERON ARROYO JOSE</t>
  </si>
  <si>
    <t>CERON CORDOBA JOSE</t>
  </si>
  <si>
    <t>CERROBLANCO GUTIERREZ JUAN MANUEL</t>
  </si>
  <si>
    <t>GONZALEZ LUNA SERGIO</t>
  </si>
  <si>
    <t>MEJIA ARTEAGA MARTA</t>
  </si>
  <si>
    <t>MORALES MA GUADALUPE</t>
  </si>
  <si>
    <t>NIETO PENA ANGELINA</t>
  </si>
  <si>
    <t>PALMA RAMIREZ JOSE FRANCISCO JAVIER</t>
  </si>
  <si>
    <t>RANGEL ZAVALA JUANA</t>
  </si>
  <si>
    <t>RODRIGUEZ MARQUEZ PASCUAL ARTURO</t>
  </si>
  <si>
    <t>VILLAGOMEZ CABALLERO REYNALDO</t>
  </si>
  <si>
    <t>ALMAGUER ZARATE MIGUEL ANGEL</t>
  </si>
  <si>
    <t>OLVERA SERRANO GUADALUPE LOTE 12</t>
  </si>
  <si>
    <t>OLVERA SERRANO GUADALUPE LOTE 13</t>
  </si>
  <si>
    <t>HERNANDEZ OJEDA MARIA GUADALUPE</t>
  </si>
  <si>
    <t>HERNANDEZ SEGURA DOLORES LORENA</t>
  </si>
  <si>
    <t>MORALES NIETO HECTOR EUGENIO</t>
  </si>
  <si>
    <t>YBARRA BARRERA JOSE DAVID</t>
  </si>
  <si>
    <t>LUGO DIAZ JORGE ALBERTO</t>
  </si>
  <si>
    <t>MORALES NIETO HUGO EMILIO</t>
  </si>
  <si>
    <t>STEPHANY KRAUSE VAZQUEZ</t>
  </si>
  <si>
    <t>JOSUE SAUL ARAIZA ROMO</t>
  </si>
  <si>
    <t>JOSE DOLORES GUTIERREZ GLORIA</t>
  </si>
  <si>
    <t>MARIA DE LOS ANGELES TOVAR CAMPOS</t>
  </si>
  <si>
    <t>COLLEEN PATRICIA ALLEM</t>
  </si>
  <si>
    <t>MURILLO HUERTA JUAN FELIPE</t>
  </si>
  <si>
    <t>JOSE ANTONIO MARTINEZ AGUILAR</t>
  </si>
  <si>
    <t>ABRAHAM GALICIA GONZALEZ</t>
  </si>
  <si>
    <t>ANA ANLLELINA PRECOMA ESCALANTE</t>
  </si>
  <si>
    <t>EVEN AGUADO ALMANZA</t>
  </si>
  <si>
    <t>ARMANDO RIVERA MORALES</t>
  </si>
  <si>
    <t>INICIO CREDITO JUN 2010</t>
  </si>
  <si>
    <t>INICIO CREDITO DIC 2011</t>
  </si>
  <si>
    <t>NO HA SOBREPASADO EL PLAZO DE PAGO +365 DIAS</t>
  </si>
  <si>
    <t>INICIO CREDITO ENE 2011</t>
  </si>
  <si>
    <t>INICIO DEMANDA RECUPERACION TERRENO EN 2015</t>
  </si>
  <si>
    <t>SOBREPASO EL PLAZO DE PAGO +365 DIAS</t>
  </si>
  <si>
    <t>INICIO CREDITO ENE 2014</t>
  </si>
  <si>
    <t>REESTRUCTURA CREDITO JUL 2015</t>
  </si>
  <si>
    <t>INICIO CREDITO ABR 2012</t>
  </si>
  <si>
    <t>INICIO CREDITO FEB 2014</t>
  </si>
  <si>
    <t>INICIO CREDITO ABR 2014</t>
  </si>
  <si>
    <t>INICIO CREDITO MYO 2014</t>
  </si>
  <si>
    <t>INICIO CREDITO SEP 2015</t>
  </si>
  <si>
    <t>INICIO CREDITO MAYO 2016</t>
  </si>
  <si>
    <t>INICIO CREDITO JUNIO 2016</t>
  </si>
  <si>
    <t>INICIO CREDITO ENERO 2017</t>
  </si>
  <si>
    <t>CITATORIO JUSTICIA ALTERNATIVA  2016</t>
  </si>
  <si>
    <t>SOBREPASO EL PLAZO DE PAGO A 365 DIAS</t>
  </si>
  <si>
    <t xml:space="preserve">HA  TERMNADO DE PAGAR SU ADEUDO </t>
  </si>
  <si>
    <t>ARROYO DELGADO OSCAR</t>
  </si>
  <si>
    <t>SE REALIZO TRASPASO PARA TRAMITE ANTE REGISTRO PUBLICO DE LA PROPIEDAD</t>
  </si>
  <si>
    <t>NADA QUE MANIFESTAR</t>
  </si>
  <si>
    <t>DEPRECIACION ANUAL</t>
  </si>
  <si>
    <t>AMORTIZACION ANUAL</t>
  </si>
  <si>
    <t>FACTIBLE DE PAGO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</si>
  <si>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01 DE ABRIL AL 30 DE JUNIO 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</si>
  <si>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INGRESO OBTENIDO POR VENTA DE TERRENO</t>
  </si>
  <si>
    <t>APORTACION</t>
  </si>
  <si>
    <t>MUNICIPAL</t>
  </si>
  <si>
    <t>DEMANDA LABORAL  EXPEDIENTE NUMERO 467/2015/LI/IND INTERPUESTA POR OSVALDO ENRIQUE CAMPOS ESPINOLA</t>
  </si>
  <si>
    <t>Director General
Juan Jose Olvera Mojardin</t>
  </si>
  <si>
    <t>Coordinador Area Contable y Administrativa
Lorena Salgado Tellez</t>
  </si>
  <si>
    <t>LIQUIDO SU ADEUDO DE MANERA ANTICIPADA ABRIL 2017</t>
  </si>
  <si>
    <t>DERIVADO DEL PROCESO DE  RECUPERACION REESTRUCTURA CREDITO DIC  2016</t>
  </si>
  <si>
    <t>INICIARA PROCESO DE  EMBARGO NO CUMPLIO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</si>
</sst>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374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12" fillId="0" borderId="19" xfId="3" applyFont="1" applyFill="1" applyBorder="1" applyAlignment="1">
      <alignment horizontal="left" vertical="center" wrapText="1"/>
    </xf>
    <xf numFmtId="4" fontId="12" fillId="0" borderId="1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10" fontId="8" fillId="0" borderId="1" xfId="0" applyNumberFormat="1" applyFont="1" applyBorder="1" applyAlignment="1">
      <alignment wrapText="1"/>
    </xf>
    <xf numFmtId="164" fontId="3" fillId="0" borderId="0" xfId="21" applyNumberFormat="1" applyFont="1" applyBorder="1" applyAlignment="1" applyProtection="1">
      <alignment vertical="top" wrapText="1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30">
    <cellStyle name="Euro" xfId="9"/>
    <cellStyle name="Millares 2" xfId="1"/>
    <cellStyle name="Millares 2 2" xfId="10"/>
    <cellStyle name="Millares 2 2 2" xfId="22"/>
    <cellStyle name="Millares 2 3" xfId="11"/>
    <cellStyle name="Millares 2 3 2" xfId="23"/>
    <cellStyle name="Millares 2 4" xfId="21"/>
    <cellStyle name="Millares 3" xfId="12"/>
    <cellStyle name="Millares 3 2" xfId="24"/>
    <cellStyle name="Moneda 2" xfId="13"/>
    <cellStyle name="Moneda 2 2" xfId="25"/>
    <cellStyle name="Normal" xfId="0" builtinId="0"/>
    <cellStyle name="Normal 2" xfId="2"/>
    <cellStyle name="Normal 2 2" xfId="3"/>
    <cellStyle name="Normal 2 3" xfId="26"/>
    <cellStyle name="Normal 3" xfId="14"/>
    <cellStyle name="Normal 3 2" xfId="27"/>
    <cellStyle name="Normal 4" xfId="4"/>
    <cellStyle name="Normal 4 2" xfId="16"/>
    <cellStyle name="Normal 4 3" xfId="15"/>
    <cellStyle name="Normal 5" xfId="5"/>
    <cellStyle name="Normal 5 2" xfId="18"/>
    <cellStyle name="Normal 5 3" xfId="17"/>
    <cellStyle name="Normal 56" xfId="6"/>
    <cellStyle name="Normal 6" xfId="19"/>
    <cellStyle name="Normal 6 2" xfId="20"/>
    <cellStyle name="Normal 6 2 2" xfId="29"/>
    <cellStyle name="Normal 6 3" xfId="28"/>
    <cellStyle name="Normal 7" xfId="8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C45" sqref="C4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61" t="s">
        <v>126</v>
      </c>
      <c r="B1" s="362"/>
      <c r="C1" s="1"/>
    </row>
    <row r="2" spans="1:3" ht="15" customHeight="1" x14ac:dyDescent="0.2">
      <c r="A2" s="84" t="s">
        <v>124</v>
      </c>
      <c r="B2" s="85" t="s">
        <v>125</v>
      </c>
    </row>
    <row r="3" spans="1:3" x14ac:dyDescent="0.2">
      <c r="A3" s="64"/>
      <c r="B3" s="68"/>
    </row>
    <row r="4" spans="1:3" x14ac:dyDescent="0.2">
      <c r="A4" s="65"/>
      <c r="B4" s="69" t="s">
        <v>130</v>
      </c>
    </row>
    <row r="5" spans="1:3" x14ac:dyDescent="0.2">
      <c r="A5" s="65"/>
      <c r="B5" s="69"/>
    </row>
    <row r="6" spans="1:3" x14ac:dyDescent="0.2">
      <c r="A6" s="65"/>
      <c r="B6" s="71" t="s">
        <v>0</v>
      </c>
    </row>
    <row r="7" spans="1:3" x14ac:dyDescent="0.2">
      <c r="A7" s="65" t="s">
        <v>1</v>
      </c>
      <c r="B7" s="70" t="s">
        <v>2</v>
      </c>
    </row>
    <row r="8" spans="1:3" x14ac:dyDescent="0.2">
      <c r="A8" s="65" t="s">
        <v>3</v>
      </c>
      <c r="B8" s="70" t="s">
        <v>4</v>
      </c>
    </row>
    <row r="9" spans="1:3" x14ac:dyDescent="0.2">
      <c r="A9" s="65" t="s">
        <v>5</v>
      </c>
      <c r="B9" s="70" t="s">
        <v>6</v>
      </c>
    </row>
    <row r="10" spans="1:3" x14ac:dyDescent="0.2">
      <c r="A10" s="65" t="s">
        <v>7</v>
      </c>
      <c r="B10" s="70" t="s">
        <v>8</v>
      </c>
    </row>
    <row r="11" spans="1:3" x14ac:dyDescent="0.2">
      <c r="A11" s="65" t="s">
        <v>9</v>
      </c>
      <c r="B11" s="70" t="s">
        <v>10</v>
      </c>
    </row>
    <row r="12" spans="1:3" x14ac:dyDescent="0.2">
      <c r="A12" s="65" t="s">
        <v>11</v>
      </c>
      <c r="B12" s="70" t="s">
        <v>12</v>
      </c>
    </row>
    <row r="13" spans="1:3" x14ac:dyDescent="0.2">
      <c r="A13" s="65" t="s">
        <v>13</v>
      </c>
      <c r="B13" s="70" t="s">
        <v>14</v>
      </c>
    </row>
    <row r="14" spans="1:3" x14ac:dyDescent="0.2">
      <c r="A14" s="65" t="s">
        <v>15</v>
      </c>
      <c r="B14" s="70" t="s">
        <v>16</v>
      </c>
    </row>
    <row r="15" spans="1:3" x14ac:dyDescent="0.2">
      <c r="A15" s="65" t="s">
        <v>17</v>
      </c>
      <c r="B15" s="70" t="s">
        <v>18</v>
      </c>
    </row>
    <row r="16" spans="1:3" x14ac:dyDescent="0.2">
      <c r="A16" s="65" t="s">
        <v>19</v>
      </c>
      <c r="B16" s="70" t="s">
        <v>20</v>
      </c>
    </row>
    <row r="17" spans="1:2" x14ac:dyDescent="0.2">
      <c r="A17" s="65" t="s">
        <v>21</v>
      </c>
      <c r="B17" s="70" t="s">
        <v>22</v>
      </c>
    </row>
    <row r="18" spans="1:2" x14ac:dyDescent="0.2">
      <c r="A18" s="65" t="s">
        <v>23</v>
      </c>
      <c r="B18" s="70" t="s">
        <v>24</v>
      </c>
    </row>
    <row r="19" spans="1:2" x14ac:dyDescent="0.2">
      <c r="A19" s="65" t="s">
        <v>25</v>
      </c>
      <c r="B19" s="70" t="s">
        <v>26</v>
      </c>
    </row>
    <row r="20" spans="1:2" x14ac:dyDescent="0.2">
      <c r="A20" s="65" t="s">
        <v>27</v>
      </c>
      <c r="B20" s="70" t="s">
        <v>28</v>
      </c>
    </row>
    <row r="21" spans="1:2" x14ac:dyDescent="0.2">
      <c r="A21" s="65" t="s">
        <v>138</v>
      </c>
      <c r="B21" s="70" t="s">
        <v>29</v>
      </c>
    </row>
    <row r="22" spans="1:2" x14ac:dyDescent="0.2">
      <c r="A22" s="65" t="s">
        <v>139</v>
      </c>
      <c r="B22" s="70" t="s">
        <v>30</v>
      </c>
    </row>
    <row r="23" spans="1:2" x14ac:dyDescent="0.2">
      <c r="A23" s="65" t="s">
        <v>140</v>
      </c>
      <c r="B23" s="70" t="s">
        <v>31</v>
      </c>
    </row>
    <row r="24" spans="1:2" x14ac:dyDescent="0.2">
      <c r="A24" s="65" t="s">
        <v>32</v>
      </c>
      <c r="B24" s="70" t="s">
        <v>33</v>
      </c>
    </row>
    <row r="25" spans="1:2" x14ac:dyDescent="0.2">
      <c r="A25" s="65" t="s">
        <v>34</v>
      </c>
      <c r="B25" s="70" t="s">
        <v>35</v>
      </c>
    </row>
    <row r="26" spans="1:2" x14ac:dyDescent="0.2">
      <c r="A26" s="65" t="s">
        <v>36</v>
      </c>
      <c r="B26" s="70" t="s">
        <v>37</v>
      </c>
    </row>
    <row r="27" spans="1:2" x14ac:dyDescent="0.2">
      <c r="A27" s="65" t="s">
        <v>38</v>
      </c>
      <c r="B27" s="70" t="s">
        <v>39</v>
      </c>
    </row>
    <row r="28" spans="1:2" x14ac:dyDescent="0.2">
      <c r="A28" s="65" t="s">
        <v>136</v>
      </c>
      <c r="B28" s="70" t="s">
        <v>137</v>
      </c>
    </row>
    <row r="29" spans="1:2" x14ac:dyDescent="0.2">
      <c r="A29" s="65"/>
      <c r="B29" s="70"/>
    </row>
    <row r="30" spans="1:2" x14ac:dyDescent="0.2">
      <c r="A30" s="65"/>
      <c r="B30" s="71"/>
    </row>
    <row r="31" spans="1:2" x14ac:dyDescent="0.2">
      <c r="A31" s="65" t="s">
        <v>134</v>
      </c>
      <c r="B31" s="70" t="s">
        <v>128</v>
      </c>
    </row>
    <row r="32" spans="1:2" x14ac:dyDescent="0.2">
      <c r="A32" s="65" t="s">
        <v>135</v>
      </c>
      <c r="B32" s="70" t="s">
        <v>129</v>
      </c>
    </row>
    <row r="33" spans="1:3" x14ac:dyDescent="0.2">
      <c r="A33" s="65"/>
      <c r="B33" s="70"/>
    </row>
    <row r="34" spans="1:3" x14ac:dyDescent="0.2">
      <c r="A34" s="65"/>
      <c r="B34" s="69" t="s">
        <v>131</v>
      </c>
    </row>
    <row r="35" spans="1:3" x14ac:dyDescent="0.2">
      <c r="A35" s="65" t="s">
        <v>133</v>
      </c>
      <c r="B35" s="70" t="s">
        <v>41</v>
      </c>
    </row>
    <row r="36" spans="1:3" x14ac:dyDescent="0.2">
      <c r="A36" s="65"/>
      <c r="B36" s="70" t="s">
        <v>42</v>
      </c>
    </row>
    <row r="37" spans="1:3" ht="12" thickBot="1" x14ac:dyDescent="0.25">
      <c r="A37" s="66"/>
      <c r="B37" s="67"/>
    </row>
    <row r="39" spans="1:3" x14ac:dyDescent="0.2">
      <c r="A39" s="86" t="s">
        <v>141</v>
      </c>
      <c r="B39" s="87"/>
      <c r="C39" s="87"/>
    </row>
    <row r="40" spans="1:3" x14ac:dyDescent="0.2">
      <c r="A40" s="88"/>
      <c r="B40" s="87"/>
      <c r="C40" s="87"/>
    </row>
    <row r="41" spans="1:3" x14ac:dyDescent="0.2">
      <c r="A41" s="89"/>
      <c r="B41" s="90"/>
      <c r="C41" s="89"/>
    </row>
    <row r="42" spans="1:3" x14ac:dyDescent="0.2">
      <c r="A42" s="91"/>
      <c r="B42" s="89"/>
      <c r="C42" s="89"/>
    </row>
    <row r="43" spans="1:3" x14ac:dyDescent="0.2">
      <c r="A43" s="91"/>
      <c r="B43" s="89" t="s">
        <v>142</v>
      </c>
      <c r="C43" s="91" t="s">
        <v>142</v>
      </c>
    </row>
    <row r="44" spans="1:3" ht="45" x14ac:dyDescent="0.2">
      <c r="A44" s="91"/>
      <c r="B44" s="97" t="s">
        <v>654</v>
      </c>
      <c r="C44" s="97" t="s">
        <v>655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0" zoomScaleNormal="100" zoomScaleSheetLayoutView="100" workbookViewId="0">
      <selection activeCell="A41" sqref="A41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ht="11.25" customHeight="1" x14ac:dyDescent="0.2">
      <c r="A1" s="3" t="s">
        <v>43</v>
      </c>
      <c r="B1" s="3"/>
      <c r="C1" s="154"/>
      <c r="D1" s="154"/>
      <c r="E1" s="154"/>
      <c r="F1" s="5"/>
    </row>
    <row r="2" spans="1:6" ht="11.25" customHeight="1" x14ac:dyDescent="0.2">
      <c r="A2" s="3" t="s">
        <v>132</v>
      </c>
      <c r="B2" s="3"/>
      <c r="C2" s="154"/>
      <c r="D2" s="154"/>
      <c r="E2" s="154"/>
    </row>
    <row r="3" spans="1:6" ht="11.25" customHeight="1" x14ac:dyDescent="0.2">
      <c r="A3" s="3"/>
      <c r="B3" s="3"/>
      <c r="C3" s="154"/>
      <c r="D3" s="154"/>
      <c r="E3" s="154"/>
    </row>
    <row r="4" spans="1:6" ht="11.25" customHeight="1" x14ac:dyDescent="0.2"/>
    <row r="5" spans="1:6" ht="11.25" customHeight="1" x14ac:dyDescent="0.2">
      <c r="A5" s="216" t="s">
        <v>231</v>
      </c>
      <c r="B5" s="216"/>
      <c r="C5" s="213"/>
      <c r="D5" s="213"/>
      <c r="E5" s="213"/>
      <c r="F5" s="95" t="s">
        <v>228</v>
      </c>
    </row>
    <row r="6" spans="1:6" s="8" customFormat="1" x14ac:dyDescent="0.2">
      <c r="A6" s="17"/>
      <c r="B6" s="17"/>
      <c r="C6" s="213"/>
      <c r="D6" s="213"/>
      <c r="E6" s="213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211</v>
      </c>
    </row>
    <row r="8" spans="1:6" x14ac:dyDescent="0.2">
      <c r="A8" s="190">
        <v>125105911</v>
      </c>
      <c r="B8" s="190" t="s">
        <v>458</v>
      </c>
      <c r="C8" s="127">
        <v>11914.66</v>
      </c>
      <c r="D8" s="209">
        <v>11914.66</v>
      </c>
      <c r="E8" s="209">
        <v>0</v>
      </c>
      <c r="F8" s="208" t="s">
        <v>645</v>
      </c>
    </row>
    <row r="9" spans="1:6" x14ac:dyDescent="0.2">
      <c r="A9" s="190"/>
      <c r="B9" s="190"/>
      <c r="C9" s="127"/>
      <c r="D9" s="209"/>
      <c r="E9" s="209"/>
      <c r="F9" s="208"/>
    </row>
    <row r="10" spans="1:6" x14ac:dyDescent="0.2">
      <c r="A10" s="190"/>
      <c r="B10" s="190"/>
      <c r="C10" s="127"/>
      <c r="D10" s="209"/>
      <c r="E10" s="209"/>
      <c r="F10" s="208"/>
    </row>
    <row r="11" spans="1:6" x14ac:dyDescent="0.2">
      <c r="A11" s="190"/>
      <c r="B11" s="190"/>
      <c r="C11" s="127"/>
      <c r="D11" s="209"/>
      <c r="E11" s="209"/>
      <c r="F11" s="208"/>
    </row>
    <row r="12" spans="1:6" x14ac:dyDescent="0.2">
      <c r="A12" s="190"/>
      <c r="B12" s="190"/>
      <c r="C12" s="127"/>
      <c r="D12" s="209"/>
      <c r="E12" s="209"/>
      <c r="F12" s="208"/>
    </row>
    <row r="13" spans="1:6" x14ac:dyDescent="0.2">
      <c r="A13" s="61"/>
      <c r="B13" s="61" t="s">
        <v>230</v>
      </c>
      <c r="C13" s="149">
        <f>SUM(C8:C12)</f>
        <v>11914.66</v>
      </c>
      <c r="D13" s="149">
        <f>SUM(D8:D12)</f>
        <v>11914.66</v>
      </c>
      <c r="E13" s="149">
        <f>SUM(E8:E12)</f>
        <v>0</v>
      </c>
      <c r="F13" s="61"/>
    </row>
    <row r="14" spans="1:6" x14ac:dyDescent="0.2">
      <c r="A14" s="59"/>
      <c r="B14" s="59"/>
      <c r="C14" s="136"/>
      <c r="D14" s="136"/>
      <c r="E14" s="136"/>
      <c r="F14" s="59"/>
    </row>
    <row r="15" spans="1:6" x14ac:dyDescent="0.2">
      <c r="A15" s="59"/>
      <c r="B15" s="59"/>
      <c r="C15" s="136"/>
      <c r="D15" s="136"/>
      <c r="E15" s="136"/>
      <c r="F15" s="59"/>
    </row>
    <row r="16" spans="1:6" ht="11.25" customHeight="1" x14ac:dyDescent="0.2">
      <c r="A16" s="215" t="s">
        <v>229</v>
      </c>
      <c r="B16" s="214"/>
      <c r="C16" s="213"/>
      <c r="D16" s="213"/>
      <c r="E16" s="213"/>
      <c r="F16" s="95" t="s">
        <v>228</v>
      </c>
    </row>
    <row r="17" spans="1:6" x14ac:dyDescent="0.2">
      <c r="A17" s="193"/>
      <c r="B17" s="193"/>
      <c r="C17" s="194"/>
      <c r="D17" s="194"/>
      <c r="E17" s="194"/>
    </row>
    <row r="18" spans="1:6" ht="15" customHeight="1" x14ac:dyDescent="0.2">
      <c r="A18" s="133" t="s">
        <v>45</v>
      </c>
      <c r="B18" s="132" t="s">
        <v>46</v>
      </c>
      <c r="C18" s="198" t="s">
        <v>47</v>
      </c>
      <c r="D18" s="198" t="s">
        <v>48</v>
      </c>
      <c r="E18" s="198" t="s">
        <v>49</v>
      </c>
      <c r="F18" s="197" t="s">
        <v>211</v>
      </c>
    </row>
    <row r="19" spans="1:6" ht="11.25" customHeight="1" x14ac:dyDescent="0.2">
      <c r="A19" s="128" t="s">
        <v>459</v>
      </c>
      <c r="B19" s="190" t="s">
        <v>460</v>
      </c>
      <c r="C19" s="127">
        <v>-5499.75</v>
      </c>
      <c r="D19" s="127">
        <v>-5499.75</v>
      </c>
      <c r="E19" s="127">
        <v>0</v>
      </c>
      <c r="F19" s="208" t="s">
        <v>647</v>
      </c>
    </row>
    <row r="20" spans="1:6" ht="11.25" customHeight="1" x14ac:dyDescent="0.2">
      <c r="A20" s="128"/>
      <c r="B20" s="190"/>
      <c r="C20" s="127"/>
      <c r="D20" s="127"/>
      <c r="E20" s="127"/>
      <c r="F20" s="208"/>
    </row>
    <row r="21" spans="1:6" x14ac:dyDescent="0.2">
      <c r="A21" s="128"/>
      <c r="B21" s="190"/>
      <c r="C21" s="127"/>
      <c r="D21" s="127"/>
      <c r="E21" s="127"/>
      <c r="F21" s="208"/>
    </row>
    <row r="22" spans="1:6" x14ac:dyDescent="0.2">
      <c r="A22" s="61"/>
      <c r="B22" s="61" t="s">
        <v>227</v>
      </c>
      <c r="C22" s="149">
        <f>SUM(C19:C21)</f>
        <v>-5499.75</v>
      </c>
      <c r="D22" s="149">
        <f>SUM(D19:D21)</f>
        <v>-5499.75</v>
      </c>
      <c r="E22" s="149">
        <f>SUM(E19:E21)</f>
        <v>0</v>
      </c>
      <c r="F22" s="61"/>
    </row>
    <row r="23" spans="1:6" x14ac:dyDescent="0.2">
      <c r="A23" s="59"/>
      <c r="B23" s="59"/>
      <c r="C23" s="136"/>
      <c r="D23" s="136"/>
      <c r="E23" s="136"/>
      <c r="F23" s="59"/>
    </row>
    <row r="24" spans="1:6" x14ac:dyDescent="0.2">
      <c r="A24" s="59"/>
      <c r="B24" s="59"/>
      <c r="C24" s="136"/>
      <c r="D24" s="136"/>
      <c r="E24" s="136"/>
      <c r="F24" s="59"/>
    </row>
    <row r="25" spans="1:6" ht="11.25" customHeight="1" x14ac:dyDescent="0.2">
      <c r="A25" s="212" t="s">
        <v>226</v>
      </c>
      <c r="B25" s="211"/>
      <c r="C25" s="210"/>
      <c r="D25" s="210"/>
      <c r="E25" s="199"/>
      <c r="F25" s="175" t="s">
        <v>225</v>
      </c>
    </row>
    <row r="26" spans="1:6" x14ac:dyDescent="0.2">
      <c r="A26" s="186"/>
      <c r="B26" s="186"/>
      <c r="C26" s="134"/>
    </row>
    <row r="27" spans="1:6" ht="15" customHeight="1" x14ac:dyDescent="0.2">
      <c r="A27" s="133" t="s">
        <v>45</v>
      </c>
      <c r="B27" s="132" t="s">
        <v>46</v>
      </c>
      <c r="C27" s="198" t="s">
        <v>47</v>
      </c>
      <c r="D27" s="198" t="s">
        <v>48</v>
      </c>
      <c r="E27" s="198" t="s">
        <v>49</v>
      </c>
      <c r="F27" s="197" t="s">
        <v>211</v>
      </c>
    </row>
    <row r="28" spans="1:6" x14ac:dyDescent="0.2">
      <c r="A28" s="190" t="s">
        <v>421</v>
      </c>
      <c r="B28" s="190" t="s">
        <v>421</v>
      </c>
      <c r="C28" s="127"/>
      <c r="D28" s="209"/>
      <c r="E28" s="209"/>
      <c r="F28" s="208"/>
    </row>
    <row r="29" spans="1:6" x14ac:dyDescent="0.2">
      <c r="A29" s="190"/>
      <c r="B29" s="190"/>
      <c r="C29" s="127"/>
      <c r="D29" s="209"/>
      <c r="E29" s="209"/>
      <c r="F29" s="208"/>
    </row>
    <row r="30" spans="1:6" x14ac:dyDescent="0.2">
      <c r="A30" s="190"/>
      <c r="B30" s="190"/>
      <c r="C30" s="127"/>
      <c r="D30" s="209"/>
      <c r="E30" s="209"/>
      <c r="F30" s="208"/>
    </row>
    <row r="31" spans="1:6" x14ac:dyDescent="0.2">
      <c r="A31" s="190"/>
      <c r="B31" s="190"/>
      <c r="C31" s="127"/>
      <c r="D31" s="209"/>
      <c r="E31" s="209"/>
      <c r="F31" s="208"/>
    </row>
    <row r="32" spans="1:6" x14ac:dyDescent="0.2">
      <c r="A32" s="190"/>
      <c r="B32" s="190"/>
      <c r="C32" s="127"/>
      <c r="D32" s="209"/>
      <c r="E32" s="209"/>
      <c r="F32" s="208"/>
    </row>
    <row r="33" spans="1:6" x14ac:dyDescent="0.2">
      <c r="A33" s="190"/>
      <c r="B33" s="190"/>
      <c r="C33" s="127"/>
      <c r="D33" s="209"/>
      <c r="E33" s="209"/>
      <c r="F33" s="208"/>
    </row>
    <row r="34" spans="1:6" x14ac:dyDescent="0.2">
      <c r="A34" s="207"/>
      <c r="B34" s="207" t="s">
        <v>224</v>
      </c>
      <c r="C34" s="206">
        <f>SUM(C28:C33)</f>
        <v>0</v>
      </c>
      <c r="D34" s="206">
        <f>SUM(D28:D33)</f>
        <v>0</v>
      </c>
      <c r="E34" s="206">
        <f>SUM(E28:E33)</f>
        <v>0</v>
      </c>
      <c r="F34" s="206"/>
    </row>
    <row r="35" spans="1:6" x14ac:dyDescent="0.2">
      <c r="A35" s="205"/>
      <c r="B35" s="203"/>
      <c r="C35" s="204"/>
      <c r="D35" s="204"/>
      <c r="E35" s="204"/>
      <c r="F35" s="203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132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51</v>
      </c>
      <c r="B5" s="20"/>
      <c r="C5" s="83"/>
      <c r="D5" s="83"/>
      <c r="E5" s="17"/>
      <c r="F5" s="17"/>
      <c r="G5" s="17"/>
      <c r="H5" s="95" t="s">
        <v>50</v>
      </c>
    </row>
    <row r="6" spans="1:17" x14ac:dyDescent="0.2">
      <c r="J6" s="363"/>
      <c r="K6" s="363"/>
      <c r="L6" s="363"/>
      <c r="M6" s="363"/>
      <c r="N6" s="363"/>
      <c r="O6" s="363"/>
      <c r="P6" s="363"/>
      <c r="Q6" s="363"/>
    </row>
    <row r="7" spans="1:17" x14ac:dyDescent="0.2">
      <c r="A7" s="3"/>
    </row>
    <row r="8" spans="1:17" ht="52.5" customHeight="1" x14ac:dyDescent="0.2">
      <c r="A8" s="364" t="s">
        <v>421</v>
      </c>
      <c r="B8" s="364"/>
      <c r="C8" s="364"/>
      <c r="D8" s="364"/>
      <c r="E8" s="364"/>
      <c r="F8" s="364"/>
      <c r="G8" s="364"/>
      <c r="H8" s="36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132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63" customFormat="1" ht="11.25" customHeight="1" x14ac:dyDescent="0.25">
      <c r="A5" s="216" t="s">
        <v>236</v>
      </c>
      <c r="B5" s="226"/>
      <c r="C5" s="225"/>
      <c r="D5" s="224" t="s">
        <v>233</v>
      </c>
    </row>
    <row r="6" spans="1:4" x14ac:dyDescent="0.2">
      <c r="A6" s="222"/>
      <c r="B6" s="222"/>
      <c r="C6" s="223"/>
      <c r="D6" s="222"/>
    </row>
    <row r="7" spans="1:4" ht="15" customHeight="1" x14ac:dyDescent="0.2">
      <c r="A7" s="133" t="s">
        <v>45</v>
      </c>
      <c r="B7" s="132" t="s">
        <v>46</v>
      </c>
      <c r="C7" s="130" t="s">
        <v>147</v>
      </c>
      <c r="D7" s="221" t="s">
        <v>166</v>
      </c>
    </row>
    <row r="8" spans="1:4" x14ac:dyDescent="0.2">
      <c r="A8" s="192" t="s">
        <v>421</v>
      </c>
      <c r="B8" s="192" t="s">
        <v>421</v>
      </c>
      <c r="C8" s="136"/>
      <c r="D8" s="220"/>
    </row>
    <row r="9" spans="1:4" x14ac:dyDescent="0.2">
      <c r="A9" s="192"/>
      <c r="B9" s="192"/>
      <c r="C9" s="219"/>
      <c r="D9" s="220"/>
    </row>
    <row r="10" spans="1:4" x14ac:dyDescent="0.2">
      <c r="A10" s="192"/>
      <c r="B10" s="192"/>
      <c r="C10" s="219"/>
      <c r="D10" s="218"/>
    </row>
    <row r="11" spans="1:4" x14ac:dyDescent="0.2">
      <c r="A11" s="158"/>
      <c r="B11" s="158" t="s">
        <v>235</v>
      </c>
      <c r="C11" s="138">
        <f>SUM(C8:C10)</f>
        <v>0</v>
      </c>
      <c r="D11" s="217"/>
    </row>
    <row r="14" spans="1:4" ht="11.25" customHeight="1" x14ac:dyDescent="0.2">
      <c r="A14" s="216" t="s">
        <v>234</v>
      </c>
      <c r="B14" s="226"/>
      <c r="C14" s="225"/>
      <c r="D14" s="224" t="s">
        <v>233</v>
      </c>
    </row>
    <row r="15" spans="1:4" x14ac:dyDescent="0.2">
      <c r="A15" s="222"/>
      <c r="B15" s="222"/>
      <c r="C15" s="223"/>
      <c r="D15" s="222"/>
    </row>
    <row r="16" spans="1:4" ht="15" customHeight="1" x14ac:dyDescent="0.2">
      <c r="A16" s="133" t="s">
        <v>45</v>
      </c>
      <c r="B16" s="132" t="s">
        <v>46</v>
      </c>
      <c r="C16" s="130" t="s">
        <v>147</v>
      </c>
      <c r="D16" s="221" t="s">
        <v>166</v>
      </c>
    </row>
    <row r="17" spans="1:4" x14ac:dyDescent="0.2">
      <c r="A17" s="192" t="s">
        <v>421</v>
      </c>
      <c r="B17" s="192" t="s">
        <v>421</v>
      </c>
      <c r="C17" s="136"/>
      <c r="D17" s="220"/>
    </row>
    <row r="18" spans="1:4" x14ac:dyDescent="0.2">
      <c r="A18" s="192"/>
      <c r="B18" s="192"/>
      <c r="C18" s="219"/>
      <c r="D18" s="220"/>
    </row>
    <row r="19" spans="1:4" x14ac:dyDescent="0.2">
      <c r="A19" s="192"/>
      <c r="B19" s="192"/>
      <c r="C19" s="219"/>
      <c r="D19" s="218"/>
    </row>
    <row r="20" spans="1:4" x14ac:dyDescent="0.2">
      <c r="A20" s="158"/>
      <c r="B20" s="158" t="s">
        <v>232</v>
      </c>
      <c r="C20" s="138">
        <f>SUM(C17:C19)</f>
        <v>0</v>
      </c>
      <c r="D20" s="217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7" zoomScaleNormal="100" zoomScaleSheetLayoutView="100" workbookViewId="0">
      <selection activeCell="J13" sqref="J13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8" width="17.7109375" style="83" customWidth="1"/>
    <col min="9" max="16384" width="13.7109375" style="83"/>
  </cols>
  <sheetData>
    <row r="1" spans="1:8" ht="11.25" customHeight="1" x14ac:dyDescent="0.2">
      <c r="A1" s="3" t="s">
        <v>43</v>
      </c>
      <c r="B1" s="3"/>
      <c r="C1" s="154"/>
      <c r="D1" s="154"/>
      <c r="E1" s="154"/>
      <c r="F1" s="154"/>
      <c r="G1" s="154"/>
      <c r="H1" s="5"/>
    </row>
    <row r="2" spans="1:8" x14ac:dyDescent="0.2">
      <c r="A2" s="3" t="s">
        <v>132</v>
      </c>
      <c r="B2" s="3"/>
      <c r="C2" s="154"/>
      <c r="D2" s="154"/>
      <c r="E2" s="154"/>
      <c r="F2" s="154"/>
      <c r="G2" s="154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22" t="s">
        <v>241</v>
      </c>
      <c r="B5" s="95"/>
      <c r="C5" s="23"/>
      <c r="D5" s="23"/>
      <c r="E5" s="23"/>
      <c r="F5" s="23"/>
      <c r="G5" s="23"/>
      <c r="H5" s="230" t="s">
        <v>238</v>
      </c>
    </row>
    <row r="6" spans="1:8" x14ac:dyDescent="0.2">
      <c r="A6" s="193"/>
    </row>
    <row r="7" spans="1:8" ht="15" customHeight="1" x14ac:dyDescent="0.2">
      <c r="A7" s="133" t="s">
        <v>45</v>
      </c>
      <c r="B7" s="132" t="s">
        <v>46</v>
      </c>
      <c r="C7" s="130" t="s">
        <v>147</v>
      </c>
      <c r="D7" s="172" t="s">
        <v>170</v>
      </c>
      <c r="E7" s="172" t="s">
        <v>169</v>
      </c>
      <c r="F7" s="172" t="s">
        <v>168</v>
      </c>
      <c r="G7" s="171" t="s">
        <v>167</v>
      </c>
      <c r="H7" s="132" t="s">
        <v>166</v>
      </c>
    </row>
    <row r="8" spans="1:8" x14ac:dyDescent="0.2">
      <c r="A8" s="128" t="s">
        <v>461</v>
      </c>
      <c r="B8" s="128" t="s">
        <v>462</v>
      </c>
      <c r="C8" s="127">
        <v>549</v>
      </c>
      <c r="D8" s="127">
        <v>549</v>
      </c>
      <c r="E8" s="127"/>
      <c r="F8" s="127"/>
      <c r="G8" s="127"/>
      <c r="H8" s="229" t="s">
        <v>648</v>
      </c>
    </row>
    <row r="9" spans="1:8" x14ac:dyDescent="0.2">
      <c r="A9" s="128" t="s">
        <v>463</v>
      </c>
      <c r="B9" s="128" t="s">
        <v>464</v>
      </c>
      <c r="C9" s="127">
        <v>25155.919999999998</v>
      </c>
      <c r="D9" s="127">
        <v>25155.919999999998</v>
      </c>
      <c r="E9" s="127"/>
      <c r="F9" s="127"/>
      <c r="G9" s="127"/>
      <c r="H9" s="229" t="s">
        <v>648</v>
      </c>
    </row>
    <row r="10" spans="1:8" x14ac:dyDescent="0.2">
      <c r="A10" s="128" t="s">
        <v>465</v>
      </c>
      <c r="B10" s="128" t="s">
        <v>466</v>
      </c>
      <c r="C10" s="127">
        <v>17896.919999999998</v>
      </c>
      <c r="D10" s="127">
        <v>17896.919999999998</v>
      </c>
      <c r="E10" s="127"/>
      <c r="F10" s="127"/>
      <c r="G10" s="127"/>
      <c r="H10" s="229" t="s">
        <v>648</v>
      </c>
    </row>
    <row r="11" spans="1:8" x14ac:dyDescent="0.2">
      <c r="A11" s="128" t="s">
        <v>467</v>
      </c>
      <c r="B11" s="128" t="s">
        <v>468</v>
      </c>
      <c r="C11" s="127">
        <v>1900.86</v>
      </c>
      <c r="D11" s="127">
        <v>1900.86</v>
      </c>
      <c r="E11" s="127"/>
      <c r="F11" s="127"/>
      <c r="G11" s="127"/>
      <c r="H11" s="229" t="s">
        <v>648</v>
      </c>
    </row>
    <row r="12" spans="1:8" x14ac:dyDescent="0.2">
      <c r="A12" s="128" t="s">
        <v>469</v>
      </c>
      <c r="B12" s="128" t="s">
        <v>470</v>
      </c>
      <c r="C12" s="127">
        <v>6021.87</v>
      </c>
      <c r="D12" s="127">
        <v>6021.87</v>
      </c>
      <c r="E12" s="127"/>
      <c r="F12" s="127"/>
      <c r="G12" s="127"/>
      <c r="H12" s="229" t="s">
        <v>648</v>
      </c>
    </row>
    <row r="13" spans="1:8" x14ac:dyDescent="0.2">
      <c r="A13" s="128" t="s">
        <v>471</v>
      </c>
      <c r="B13" s="128" t="s">
        <v>472</v>
      </c>
      <c r="C13" s="127">
        <v>182.05</v>
      </c>
      <c r="D13" s="127">
        <v>182.05</v>
      </c>
      <c r="E13" s="127"/>
      <c r="F13" s="127"/>
      <c r="G13" s="127"/>
      <c r="H13" s="229" t="s">
        <v>648</v>
      </c>
    </row>
    <row r="14" spans="1:8" x14ac:dyDescent="0.2">
      <c r="A14" s="128" t="s">
        <v>473</v>
      </c>
      <c r="B14" s="128" t="s">
        <v>474</v>
      </c>
      <c r="C14" s="127">
        <v>1718.28</v>
      </c>
      <c r="D14" s="127">
        <v>1718.28</v>
      </c>
      <c r="E14" s="127"/>
      <c r="F14" s="127"/>
      <c r="G14" s="127"/>
      <c r="H14" s="229" t="s">
        <v>648</v>
      </c>
    </row>
    <row r="15" spans="1:8" x14ac:dyDescent="0.2">
      <c r="A15" s="128"/>
      <c r="B15" s="128"/>
      <c r="C15" s="127"/>
      <c r="D15" s="127"/>
      <c r="E15" s="127"/>
      <c r="F15" s="127"/>
      <c r="G15" s="127"/>
      <c r="H15" s="229"/>
    </row>
    <row r="16" spans="1:8" x14ac:dyDescent="0.2">
      <c r="A16" s="128"/>
      <c r="B16" s="128"/>
      <c r="C16" s="127"/>
      <c r="D16" s="127"/>
      <c r="E16" s="127"/>
      <c r="F16" s="127"/>
      <c r="G16" s="127"/>
      <c r="H16" s="229"/>
    </row>
    <row r="17" spans="1:8" x14ac:dyDescent="0.2">
      <c r="A17" s="128"/>
      <c r="B17" s="128"/>
      <c r="C17" s="127"/>
      <c r="D17" s="127"/>
      <c r="E17" s="127"/>
      <c r="F17" s="127"/>
      <c r="G17" s="127"/>
      <c r="H17" s="229"/>
    </row>
    <row r="18" spans="1:8" x14ac:dyDescent="0.2">
      <c r="A18" s="128"/>
      <c r="B18" s="128"/>
      <c r="C18" s="127"/>
      <c r="D18" s="127"/>
      <c r="E18" s="127"/>
      <c r="F18" s="127"/>
      <c r="G18" s="127"/>
      <c r="H18" s="229"/>
    </row>
    <row r="19" spans="1:8" x14ac:dyDescent="0.2">
      <c r="A19" s="128"/>
      <c r="B19" s="128"/>
      <c r="C19" s="127"/>
      <c r="D19" s="127"/>
      <c r="E19" s="127"/>
      <c r="F19" s="127"/>
      <c r="G19" s="127"/>
      <c r="H19" s="229"/>
    </row>
    <row r="20" spans="1:8" x14ac:dyDescent="0.2">
      <c r="A20" s="128"/>
      <c r="B20" s="128"/>
      <c r="C20" s="127"/>
      <c r="D20" s="127"/>
      <c r="E20" s="127"/>
      <c r="F20" s="127"/>
      <c r="G20" s="127"/>
      <c r="H20" s="229"/>
    </row>
    <row r="21" spans="1:8" x14ac:dyDescent="0.2">
      <c r="A21" s="128"/>
      <c r="B21" s="128"/>
      <c r="C21" s="127"/>
      <c r="D21" s="127"/>
      <c r="E21" s="127"/>
      <c r="F21" s="127"/>
      <c r="G21" s="127"/>
      <c r="H21" s="229"/>
    </row>
    <row r="22" spans="1:8" x14ac:dyDescent="0.2">
      <c r="A22" s="228"/>
      <c r="B22" s="228" t="s">
        <v>240</v>
      </c>
      <c r="C22" s="227">
        <f>SUM(C8:C21)</f>
        <v>53424.9</v>
      </c>
      <c r="D22" s="227">
        <f>SUM(D8:D21)</f>
        <v>53424.9</v>
      </c>
      <c r="E22" s="227">
        <f>SUM(E8:E21)</f>
        <v>0</v>
      </c>
      <c r="F22" s="227">
        <f>SUM(F8:F21)</f>
        <v>0</v>
      </c>
      <c r="G22" s="227">
        <f>SUM(G8:G21)</f>
        <v>0</v>
      </c>
      <c r="H22" s="227"/>
    </row>
    <row r="25" spans="1:8" x14ac:dyDescent="0.2">
      <c r="A25" s="122" t="s">
        <v>239</v>
      </c>
      <c r="B25" s="95"/>
      <c r="C25" s="23"/>
      <c r="D25" s="23"/>
      <c r="E25" s="23"/>
      <c r="F25" s="23"/>
      <c r="G25" s="23"/>
      <c r="H25" s="230" t="s">
        <v>238</v>
      </c>
    </row>
    <row r="26" spans="1:8" x14ac:dyDescent="0.2">
      <c r="A26" s="193"/>
    </row>
    <row r="27" spans="1:8" ht="15" customHeight="1" x14ac:dyDescent="0.2">
      <c r="A27" s="133" t="s">
        <v>45</v>
      </c>
      <c r="B27" s="132" t="s">
        <v>46</v>
      </c>
      <c r="C27" s="130" t="s">
        <v>147</v>
      </c>
      <c r="D27" s="172" t="s">
        <v>170</v>
      </c>
      <c r="E27" s="172" t="s">
        <v>169</v>
      </c>
      <c r="F27" s="172" t="s">
        <v>168</v>
      </c>
      <c r="G27" s="171" t="s">
        <v>167</v>
      </c>
      <c r="H27" s="132" t="s">
        <v>166</v>
      </c>
    </row>
    <row r="28" spans="1:8" x14ac:dyDescent="0.2">
      <c r="A28" s="128" t="s">
        <v>421</v>
      </c>
      <c r="B28" s="128" t="s">
        <v>421</v>
      </c>
      <c r="C28" s="127"/>
      <c r="D28" s="127"/>
      <c r="E28" s="127"/>
      <c r="F28" s="127"/>
      <c r="G28" s="127"/>
      <c r="H28" s="229"/>
    </row>
    <row r="29" spans="1:8" x14ac:dyDescent="0.2">
      <c r="A29" s="128"/>
      <c r="B29" s="128"/>
      <c r="C29" s="127"/>
      <c r="D29" s="127"/>
      <c r="E29" s="127"/>
      <c r="F29" s="127"/>
      <c r="G29" s="127"/>
      <c r="H29" s="229"/>
    </row>
    <row r="30" spans="1:8" x14ac:dyDescent="0.2">
      <c r="A30" s="128"/>
      <c r="B30" s="128"/>
      <c r="C30" s="127"/>
      <c r="D30" s="127"/>
      <c r="E30" s="127"/>
      <c r="F30" s="127"/>
      <c r="G30" s="127"/>
      <c r="H30" s="229"/>
    </row>
    <row r="31" spans="1:8" x14ac:dyDescent="0.2">
      <c r="A31" s="128"/>
      <c r="B31" s="128"/>
      <c r="C31" s="127"/>
      <c r="D31" s="127"/>
      <c r="E31" s="127"/>
      <c r="F31" s="127"/>
      <c r="G31" s="127"/>
      <c r="H31" s="229"/>
    </row>
    <row r="32" spans="1:8" x14ac:dyDescent="0.2">
      <c r="A32" s="128"/>
      <c r="B32" s="128"/>
      <c r="C32" s="127"/>
      <c r="D32" s="127"/>
      <c r="E32" s="127"/>
      <c r="F32" s="127"/>
      <c r="G32" s="127"/>
      <c r="H32" s="229"/>
    </row>
    <row r="33" spans="1:8" x14ac:dyDescent="0.2">
      <c r="A33" s="128"/>
      <c r="B33" s="128"/>
      <c r="C33" s="127"/>
      <c r="D33" s="127"/>
      <c r="E33" s="127"/>
      <c r="F33" s="127"/>
      <c r="G33" s="127"/>
      <c r="H33" s="229"/>
    </row>
    <row r="34" spans="1:8" x14ac:dyDescent="0.2">
      <c r="A34" s="128"/>
      <c r="B34" s="128"/>
      <c r="C34" s="127"/>
      <c r="D34" s="127"/>
      <c r="E34" s="127"/>
      <c r="F34" s="127"/>
      <c r="G34" s="127"/>
      <c r="H34" s="229"/>
    </row>
    <row r="35" spans="1:8" x14ac:dyDescent="0.2">
      <c r="A35" s="128"/>
      <c r="B35" s="128"/>
      <c r="C35" s="127"/>
      <c r="D35" s="127"/>
      <c r="E35" s="127"/>
      <c r="F35" s="127"/>
      <c r="G35" s="127"/>
      <c r="H35" s="229"/>
    </row>
    <row r="36" spans="1:8" x14ac:dyDescent="0.2">
      <c r="A36" s="128"/>
      <c r="B36" s="128"/>
      <c r="C36" s="127"/>
      <c r="D36" s="127"/>
      <c r="E36" s="127"/>
      <c r="F36" s="127"/>
      <c r="G36" s="127"/>
      <c r="H36" s="229"/>
    </row>
    <row r="37" spans="1:8" x14ac:dyDescent="0.2">
      <c r="A37" s="128"/>
      <c r="B37" s="128"/>
      <c r="C37" s="127"/>
      <c r="D37" s="127"/>
      <c r="E37" s="127"/>
      <c r="F37" s="127"/>
      <c r="G37" s="127"/>
      <c r="H37" s="229"/>
    </row>
    <row r="38" spans="1:8" x14ac:dyDescent="0.2">
      <c r="A38" s="128"/>
      <c r="B38" s="128"/>
      <c r="C38" s="127"/>
      <c r="D38" s="127"/>
      <c r="E38" s="127"/>
      <c r="F38" s="127"/>
      <c r="G38" s="127"/>
      <c r="H38" s="229"/>
    </row>
    <row r="39" spans="1:8" x14ac:dyDescent="0.2">
      <c r="A39" s="128"/>
      <c r="B39" s="128"/>
      <c r="C39" s="127"/>
      <c r="D39" s="127"/>
      <c r="E39" s="127"/>
      <c r="F39" s="127"/>
      <c r="G39" s="127"/>
      <c r="H39" s="229"/>
    </row>
    <row r="40" spans="1:8" x14ac:dyDescent="0.2">
      <c r="A40" s="128"/>
      <c r="B40" s="128"/>
      <c r="C40" s="127"/>
      <c r="D40" s="127"/>
      <c r="E40" s="127"/>
      <c r="F40" s="127"/>
      <c r="G40" s="127"/>
      <c r="H40" s="229"/>
    </row>
    <row r="41" spans="1:8" x14ac:dyDescent="0.2">
      <c r="A41" s="128"/>
      <c r="B41" s="128"/>
      <c r="C41" s="127"/>
      <c r="D41" s="127"/>
      <c r="E41" s="127"/>
      <c r="F41" s="127"/>
      <c r="G41" s="127"/>
      <c r="H41" s="229"/>
    </row>
    <row r="42" spans="1:8" x14ac:dyDescent="0.2">
      <c r="A42" s="228"/>
      <c r="B42" s="228" t="s">
        <v>237</v>
      </c>
      <c r="C42" s="227">
        <f>SUM(C28:C41)</f>
        <v>0</v>
      </c>
      <c r="D42" s="227">
        <f>SUM(D28:D41)</f>
        <v>0</v>
      </c>
      <c r="E42" s="227">
        <f>SUM(E28:E41)</f>
        <v>0</v>
      </c>
      <c r="F42" s="227">
        <f>SUM(F28:F41)</f>
        <v>0</v>
      </c>
      <c r="G42" s="227">
        <f>SUM(G28:G41)</f>
        <v>0</v>
      </c>
      <c r="H42" s="227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3.7109375" style="83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132</v>
      </c>
      <c r="B2" s="3"/>
      <c r="D2" s="7"/>
      <c r="E2" s="5" t="s">
        <v>44</v>
      </c>
    </row>
    <row r="5" spans="1:5" ht="11.25" customHeight="1" x14ac:dyDescent="0.2">
      <c r="A5" s="239" t="s">
        <v>247</v>
      </c>
      <c r="B5" s="239"/>
      <c r="E5" s="230" t="s">
        <v>244</v>
      </c>
    </row>
    <row r="6" spans="1:5" x14ac:dyDescent="0.2">
      <c r="D6" s="23"/>
    </row>
    <row r="7" spans="1:5" ht="15" customHeight="1" x14ac:dyDescent="0.2">
      <c r="A7" s="133" t="s">
        <v>45</v>
      </c>
      <c r="B7" s="132" t="s">
        <v>46</v>
      </c>
      <c r="C7" s="130" t="s">
        <v>147</v>
      </c>
      <c r="D7" s="130" t="s">
        <v>243</v>
      </c>
      <c r="E7" s="130" t="s">
        <v>166</v>
      </c>
    </row>
    <row r="8" spans="1:5" ht="11.25" customHeight="1" x14ac:dyDescent="0.2">
      <c r="A8" s="128" t="s">
        <v>421</v>
      </c>
      <c r="B8" s="128" t="s">
        <v>421</v>
      </c>
      <c r="C8" s="229"/>
      <c r="D8" s="229"/>
      <c r="E8" s="208"/>
    </row>
    <row r="9" spans="1:5" x14ac:dyDescent="0.2">
      <c r="A9" s="128"/>
      <c r="B9" s="128"/>
      <c r="C9" s="229"/>
      <c r="D9" s="229"/>
      <c r="E9" s="208"/>
    </row>
    <row r="10" spans="1:5" x14ac:dyDescent="0.2">
      <c r="A10" s="238"/>
      <c r="B10" s="238" t="s">
        <v>246</v>
      </c>
      <c r="C10" s="237">
        <f>SUM(C8:C9)</f>
        <v>0</v>
      </c>
      <c r="D10" s="231"/>
      <c r="E10" s="231"/>
    </row>
    <row r="13" spans="1:5" ht="11.25" customHeight="1" x14ac:dyDescent="0.2">
      <c r="A13" s="122" t="s">
        <v>245</v>
      </c>
      <c r="B13" s="95"/>
      <c r="E13" s="230" t="s">
        <v>244</v>
      </c>
    </row>
    <row r="14" spans="1:5" x14ac:dyDescent="0.2">
      <c r="A14" s="193"/>
    </row>
    <row r="15" spans="1:5" ht="15" customHeight="1" x14ac:dyDescent="0.2">
      <c r="A15" s="133" t="s">
        <v>45</v>
      </c>
      <c r="B15" s="132" t="s">
        <v>46</v>
      </c>
      <c r="C15" s="130" t="s">
        <v>147</v>
      </c>
      <c r="D15" s="130" t="s">
        <v>243</v>
      </c>
      <c r="E15" s="130" t="s">
        <v>166</v>
      </c>
    </row>
    <row r="16" spans="1:5" x14ac:dyDescent="0.2">
      <c r="A16" s="236" t="s">
        <v>421</v>
      </c>
      <c r="B16" s="235" t="s">
        <v>421</v>
      </c>
      <c r="C16" s="234"/>
      <c r="D16" s="229"/>
      <c r="E16" s="208"/>
    </row>
    <row r="17" spans="1:5" x14ac:dyDescent="0.2">
      <c r="A17" s="128"/>
      <c r="B17" s="233"/>
      <c r="C17" s="229"/>
      <c r="D17" s="229"/>
      <c r="E17" s="208"/>
    </row>
    <row r="18" spans="1:5" x14ac:dyDescent="0.2">
      <c r="A18" s="228"/>
      <c r="B18" s="228" t="s">
        <v>242</v>
      </c>
      <c r="C18" s="232">
        <f>SUM(C16:C17)</f>
        <v>0</v>
      </c>
      <c r="D18" s="231"/>
      <c r="E18" s="231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42"/>
      <c r="D1" s="24"/>
      <c r="E1" s="5"/>
    </row>
    <row r="2" spans="1:5" s="12" customFormat="1" x14ac:dyDescent="0.2">
      <c r="A2" s="21" t="s">
        <v>132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22" t="s">
        <v>255</v>
      </c>
      <c r="B5" s="95"/>
      <c r="C5" s="7"/>
      <c r="D5" s="83"/>
      <c r="E5" s="230" t="s">
        <v>249</v>
      </c>
    </row>
    <row r="6" spans="1:5" s="12" customFormat="1" x14ac:dyDescent="0.2">
      <c r="A6" s="193"/>
      <c r="B6" s="83"/>
      <c r="C6" s="7"/>
      <c r="D6" s="83"/>
      <c r="E6" s="83"/>
    </row>
    <row r="7" spans="1:5" s="12" customFormat="1" ht="15" customHeight="1" x14ac:dyDescent="0.2">
      <c r="A7" s="133" t="s">
        <v>45</v>
      </c>
      <c r="B7" s="132" t="s">
        <v>46</v>
      </c>
      <c r="C7" s="130" t="s">
        <v>147</v>
      </c>
      <c r="D7" s="130" t="s">
        <v>243</v>
      </c>
      <c r="E7" s="130" t="s">
        <v>166</v>
      </c>
    </row>
    <row r="8" spans="1:5" s="12" customFormat="1" x14ac:dyDescent="0.2">
      <c r="A8" s="236" t="s">
        <v>421</v>
      </c>
      <c r="B8" s="235" t="s">
        <v>421</v>
      </c>
      <c r="C8" s="234"/>
      <c r="D8" s="229"/>
      <c r="E8" s="208"/>
    </row>
    <row r="9" spans="1:5" s="12" customFormat="1" x14ac:dyDescent="0.2">
      <c r="A9" s="128"/>
      <c r="B9" s="233"/>
      <c r="C9" s="229"/>
      <c r="D9" s="229"/>
      <c r="E9" s="208"/>
    </row>
    <row r="10" spans="1:5" s="12" customFormat="1" x14ac:dyDescent="0.2">
      <c r="A10" s="228"/>
      <c r="B10" s="228" t="s">
        <v>254</v>
      </c>
      <c r="C10" s="232">
        <f>SUM(C8:C9)</f>
        <v>0</v>
      </c>
      <c r="D10" s="231"/>
      <c r="E10" s="231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22" t="s">
        <v>253</v>
      </c>
      <c r="B13" s="122"/>
      <c r="C13" s="13"/>
      <c r="D13" s="25"/>
      <c r="E13" s="95" t="s">
        <v>252</v>
      </c>
    </row>
    <row r="14" spans="1:5" s="24" customFormat="1" x14ac:dyDescent="0.2">
      <c r="A14" s="186"/>
      <c r="B14" s="186"/>
      <c r="C14" s="23"/>
      <c r="D14" s="25"/>
    </row>
    <row r="15" spans="1:5" ht="15" customHeight="1" x14ac:dyDescent="0.2">
      <c r="A15" s="133" t="s">
        <v>45</v>
      </c>
      <c r="B15" s="132" t="s">
        <v>46</v>
      </c>
      <c r="C15" s="130" t="s">
        <v>147</v>
      </c>
      <c r="D15" s="130" t="s">
        <v>243</v>
      </c>
      <c r="E15" s="130" t="s">
        <v>166</v>
      </c>
    </row>
    <row r="16" spans="1:5" ht="11.25" customHeight="1" x14ac:dyDescent="0.2">
      <c r="A16" s="143" t="s">
        <v>421</v>
      </c>
      <c r="B16" s="181" t="s">
        <v>421</v>
      </c>
      <c r="C16" s="127"/>
      <c r="D16" s="127"/>
      <c r="E16" s="208"/>
    </row>
    <row r="17" spans="1:5" x14ac:dyDescent="0.2">
      <c r="A17" s="143"/>
      <c r="B17" s="181"/>
      <c r="C17" s="127"/>
      <c r="D17" s="127"/>
      <c r="E17" s="208"/>
    </row>
    <row r="18" spans="1:5" x14ac:dyDescent="0.2">
      <c r="A18" s="241"/>
      <c r="B18" s="241" t="s">
        <v>251</v>
      </c>
      <c r="C18" s="240">
        <f>SUM(C16:C17)</f>
        <v>0</v>
      </c>
      <c r="D18" s="149"/>
      <c r="E18" s="149"/>
    </row>
    <row r="21" spans="1:5" x14ac:dyDescent="0.2">
      <c r="A21" s="122" t="s">
        <v>250</v>
      </c>
      <c r="B21" s="95"/>
      <c r="E21" s="230" t="s">
        <v>249</v>
      </c>
    </row>
    <row r="22" spans="1:5" x14ac:dyDescent="0.2">
      <c r="A22" s="193"/>
    </row>
    <row r="23" spans="1:5" ht="15" customHeight="1" x14ac:dyDescent="0.2">
      <c r="A23" s="133" t="s">
        <v>45</v>
      </c>
      <c r="B23" s="132" t="s">
        <v>46</v>
      </c>
      <c r="C23" s="130" t="s">
        <v>147</v>
      </c>
      <c r="D23" s="130" t="s">
        <v>243</v>
      </c>
      <c r="E23" s="130" t="s">
        <v>166</v>
      </c>
    </row>
    <row r="24" spans="1:5" x14ac:dyDescent="0.2">
      <c r="A24" s="236" t="s">
        <v>421</v>
      </c>
      <c r="B24" s="235" t="s">
        <v>421</v>
      </c>
      <c r="C24" s="234"/>
      <c r="D24" s="229"/>
      <c r="E24" s="208"/>
    </row>
    <row r="25" spans="1:5" x14ac:dyDescent="0.2">
      <c r="A25" s="128"/>
      <c r="B25" s="233"/>
      <c r="C25" s="229"/>
      <c r="D25" s="229"/>
      <c r="E25" s="208"/>
    </row>
    <row r="26" spans="1:5" x14ac:dyDescent="0.2">
      <c r="A26" s="228"/>
      <c r="B26" s="228" t="s">
        <v>248</v>
      </c>
      <c r="C26" s="232">
        <f>SUM(C24:C25)</f>
        <v>0</v>
      </c>
      <c r="D26" s="231"/>
      <c r="E26" s="231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A7" zoomScaleNormal="100" zoomScaleSheetLayoutView="100" workbookViewId="0">
      <selection activeCell="E41" sqref="E41"/>
    </sheetView>
  </sheetViews>
  <sheetFormatPr baseColWidth="10" defaultRowHeight="11.25" x14ac:dyDescent="0.2"/>
  <cols>
    <col min="1" max="1" width="8.7109375" style="9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9"/>
    <col min="29" max="16384" width="11.42578125" style="98"/>
  </cols>
  <sheetData>
    <row r="1" spans="1:28" s="24" customFormat="1" ht="18" customHeight="1" x14ac:dyDescent="0.2">
      <c r="A1" s="365" t="s">
        <v>649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5"/>
      <c r="AB1" s="12"/>
    </row>
    <row r="2" spans="1:28" s="24" customFormat="1" x14ac:dyDescent="0.2">
      <c r="A2" s="83"/>
      <c r="B2" s="83"/>
      <c r="C2" s="83"/>
      <c r="D2" s="83"/>
      <c r="E2" s="83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83"/>
      <c r="R2" s="83"/>
      <c r="S2" s="26"/>
      <c r="T2" s="83"/>
      <c r="U2" s="83"/>
      <c r="V2" s="83"/>
      <c r="W2" s="83"/>
      <c r="X2" s="83"/>
      <c r="Y2" s="83"/>
      <c r="Z2" s="83"/>
      <c r="AA2" s="83"/>
      <c r="AB2" s="12"/>
    </row>
    <row r="3" spans="1:28" s="24" customFormat="1" x14ac:dyDescent="0.2">
      <c r="A3" s="83"/>
      <c r="B3" s="83"/>
      <c r="C3" s="83"/>
      <c r="D3" s="83"/>
      <c r="E3" s="83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83"/>
      <c r="S3" s="26"/>
      <c r="T3" s="83"/>
      <c r="U3" s="83"/>
      <c r="V3" s="83"/>
      <c r="W3" s="83"/>
      <c r="X3" s="83"/>
      <c r="Y3" s="83"/>
      <c r="Z3" s="83"/>
      <c r="AA3" s="83"/>
      <c r="AB3" s="12"/>
    </row>
    <row r="4" spans="1:28" s="24" customFormat="1" ht="11.25" customHeight="1" x14ac:dyDescent="0.2">
      <c r="A4" s="122" t="s">
        <v>123</v>
      </c>
      <c r="B4" s="92"/>
      <c r="C4" s="92"/>
      <c r="D4" s="92"/>
      <c r="E4" s="93"/>
      <c r="F4" s="13"/>
      <c r="G4" s="13"/>
      <c r="H4" s="13"/>
      <c r="I4" s="13"/>
      <c r="J4" s="27"/>
      <c r="K4" s="27"/>
      <c r="L4" s="27"/>
      <c r="M4" s="27"/>
      <c r="N4" s="27"/>
      <c r="O4" s="7"/>
      <c r="P4" s="366" t="s">
        <v>52</v>
      </c>
      <c r="Q4" s="366"/>
      <c r="R4" s="366"/>
      <c r="S4" s="366"/>
      <c r="T4" s="366"/>
      <c r="U4" s="83"/>
      <c r="V4" s="83"/>
      <c r="W4" s="83"/>
      <c r="X4" s="83"/>
      <c r="Y4" s="83"/>
      <c r="Z4" s="83"/>
      <c r="AA4" s="83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367" t="s">
        <v>53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8"/>
    </row>
    <row r="7" spans="1:28" ht="12.95" customHeight="1" x14ac:dyDescent="0.2">
      <c r="A7" s="117"/>
      <c r="B7" s="117"/>
      <c r="C7" s="117"/>
      <c r="D7" s="117"/>
      <c r="E7" s="117"/>
      <c r="F7" s="120" t="s">
        <v>113</v>
      </c>
      <c r="G7" s="119"/>
      <c r="H7" s="121" t="s">
        <v>143</v>
      </c>
      <c r="I7" s="118"/>
      <c r="J7" s="117"/>
      <c r="K7" s="120" t="s">
        <v>114</v>
      </c>
      <c r="L7" s="119"/>
      <c r="M7" s="118"/>
      <c r="N7" s="118"/>
      <c r="O7" s="118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8" s="112" customFormat="1" ht="33.75" customHeight="1" x14ac:dyDescent="0.25">
      <c r="A8" s="114" t="s">
        <v>118</v>
      </c>
      <c r="B8" s="114" t="s">
        <v>54</v>
      </c>
      <c r="C8" s="114" t="s">
        <v>55</v>
      </c>
      <c r="D8" s="114" t="s">
        <v>127</v>
      </c>
      <c r="E8" s="114" t="s">
        <v>119</v>
      </c>
      <c r="F8" s="116" t="s">
        <v>67</v>
      </c>
      <c r="G8" s="116" t="s">
        <v>68</v>
      </c>
      <c r="H8" s="116" t="s">
        <v>68</v>
      </c>
      <c r="I8" s="115" t="s">
        <v>120</v>
      </c>
      <c r="J8" s="114" t="s">
        <v>56</v>
      </c>
      <c r="K8" s="116" t="s">
        <v>67</v>
      </c>
      <c r="L8" s="116" t="s">
        <v>68</v>
      </c>
      <c r="M8" s="115" t="s">
        <v>115</v>
      </c>
      <c r="N8" s="115" t="s">
        <v>116</v>
      </c>
      <c r="O8" s="115" t="s">
        <v>57</v>
      </c>
      <c r="P8" s="114" t="s">
        <v>121</v>
      </c>
      <c r="Q8" s="114" t="s">
        <v>122</v>
      </c>
      <c r="R8" s="114" t="s">
        <v>58</v>
      </c>
      <c r="S8" s="114" t="s">
        <v>59</v>
      </c>
      <c r="T8" s="114" t="s">
        <v>60</v>
      </c>
      <c r="U8" s="114" t="s">
        <v>61</v>
      </c>
      <c r="V8" s="114" t="s">
        <v>62</v>
      </c>
      <c r="W8" s="114" t="s">
        <v>63</v>
      </c>
      <c r="X8" s="114" t="s">
        <v>64</v>
      </c>
      <c r="Y8" s="114" t="s">
        <v>117</v>
      </c>
      <c r="Z8" s="114" t="s">
        <v>65</v>
      </c>
      <c r="AA8" s="114" t="s">
        <v>66</v>
      </c>
      <c r="AB8" s="113"/>
    </row>
    <row r="9" spans="1:28" x14ac:dyDescent="0.2">
      <c r="A9" s="109" t="s">
        <v>69</v>
      </c>
      <c r="B9" s="104"/>
      <c r="C9" s="102"/>
      <c r="D9" s="102"/>
      <c r="E9" s="102"/>
      <c r="F9" s="106"/>
      <c r="G9" s="106"/>
      <c r="H9" s="108"/>
      <c r="I9" s="108"/>
      <c r="J9" s="107"/>
      <c r="K9" s="106"/>
      <c r="L9" s="106"/>
      <c r="M9" s="106"/>
      <c r="N9" s="106"/>
      <c r="O9" s="106"/>
      <c r="P9" s="105"/>
      <c r="Q9" s="105"/>
      <c r="R9" s="103"/>
      <c r="S9" s="103"/>
      <c r="T9" s="102"/>
      <c r="U9" s="102"/>
      <c r="V9" s="104"/>
      <c r="W9" s="104"/>
      <c r="X9" s="102"/>
      <c r="Y9" s="102"/>
      <c r="Z9" s="103"/>
      <c r="AA9" s="102"/>
    </row>
    <row r="10" spans="1:28" s="110" customFormat="1" x14ac:dyDescent="0.2">
      <c r="A10" s="109" t="s">
        <v>70</v>
      </c>
      <c r="B10" s="104"/>
      <c r="C10" s="102"/>
      <c r="D10" s="102"/>
      <c r="E10" s="102"/>
      <c r="F10" s="106"/>
      <c r="G10" s="106"/>
      <c r="H10" s="108"/>
      <c r="I10" s="108"/>
      <c r="J10" s="107"/>
      <c r="K10" s="106"/>
      <c r="L10" s="106"/>
      <c r="M10" s="106"/>
      <c r="N10" s="106"/>
      <c r="O10" s="106"/>
      <c r="P10" s="105"/>
      <c r="Q10" s="105"/>
      <c r="R10" s="103"/>
      <c r="S10" s="103"/>
      <c r="T10" s="102"/>
      <c r="U10" s="102"/>
      <c r="V10" s="104"/>
      <c r="W10" s="104"/>
      <c r="X10" s="102"/>
      <c r="Y10" s="102"/>
      <c r="Z10" s="103"/>
      <c r="AA10" s="102"/>
      <c r="AB10" s="111"/>
    </row>
    <row r="11" spans="1:28" s="99" customFormat="1" x14ac:dyDescent="0.2">
      <c r="A11" s="109" t="s">
        <v>71</v>
      </c>
      <c r="B11" s="104"/>
      <c r="C11" s="102"/>
      <c r="D11" s="102"/>
      <c r="E11" s="102"/>
      <c r="F11" s="106"/>
      <c r="G11" s="106"/>
      <c r="H11" s="108"/>
      <c r="I11" s="108"/>
      <c r="J11" s="107"/>
      <c r="K11" s="106"/>
      <c r="L11" s="106"/>
      <c r="M11" s="106"/>
      <c r="N11" s="106"/>
      <c r="O11" s="106"/>
      <c r="P11" s="105"/>
      <c r="Q11" s="105"/>
      <c r="R11" s="103"/>
      <c r="S11" s="103"/>
      <c r="T11" s="102"/>
      <c r="U11" s="102"/>
      <c r="V11" s="104"/>
      <c r="W11" s="104"/>
      <c r="X11" s="102"/>
      <c r="Y11" s="102"/>
      <c r="Z11" s="103"/>
      <c r="AA11" s="102"/>
    </row>
    <row r="12" spans="1:28" s="99" customFormat="1" x14ac:dyDescent="0.2">
      <c r="A12" s="109" t="s">
        <v>72</v>
      </c>
      <c r="B12" s="104"/>
      <c r="C12" s="102"/>
      <c r="D12" s="102"/>
      <c r="E12" s="102"/>
      <c r="F12" s="106"/>
      <c r="G12" s="106"/>
      <c r="H12" s="108"/>
      <c r="I12" s="108"/>
      <c r="J12" s="107"/>
      <c r="K12" s="106"/>
      <c r="L12" s="106"/>
      <c r="M12" s="106"/>
      <c r="N12" s="106"/>
      <c r="O12" s="106"/>
      <c r="P12" s="105"/>
      <c r="Q12" s="105"/>
      <c r="R12" s="103"/>
      <c r="S12" s="103"/>
      <c r="T12" s="102"/>
      <c r="U12" s="102"/>
      <c r="V12" s="104"/>
      <c r="W12" s="104"/>
      <c r="X12" s="102"/>
      <c r="Y12" s="102"/>
      <c r="Z12" s="103"/>
      <c r="AA12" s="102"/>
    </row>
    <row r="13" spans="1:28" s="99" customFormat="1" x14ac:dyDescent="0.2">
      <c r="A13" s="109"/>
      <c r="B13" s="104"/>
      <c r="C13" s="102"/>
      <c r="D13" s="102"/>
      <c r="E13" s="102"/>
      <c r="F13" s="106"/>
      <c r="G13" s="106"/>
      <c r="H13" s="108"/>
      <c r="I13" s="108"/>
      <c r="J13" s="107"/>
      <c r="K13" s="106"/>
      <c r="L13" s="106"/>
      <c r="M13" s="106"/>
      <c r="N13" s="106"/>
      <c r="O13" s="106"/>
      <c r="P13" s="105"/>
      <c r="Q13" s="105"/>
      <c r="R13" s="103"/>
      <c r="S13" s="103"/>
      <c r="T13" s="102"/>
      <c r="U13" s="102"/>
      <c r="V13" s="104"/>
      <c r="W13" s="104"/>
      <c r="X13" s="102"/>
      <c r="Y13" s="102"/>
      <c r="Z13" s="103"/>
      <c r="AA13" s="102"/>
    </row>
    <row r="14" spans="1:28" s="99" customFormat="1" x14ac:dyDescent="0.2">
      <c r="A14" s="109"/>
      <c r="B14" s="104"/>
      <c r="C14" s="102"/>
      <c r="D14" s="102"/>
      <c r="E14" s="102"/>
      <c r="F14" s="106"/>
      <c r="G14" s="106"/>
      <c r="H14" s="108"/>
      <c r="I14" s="108"/>
      <c r="J14" s="107"/>
      <c r="K14" s="106"/>
      <c r="L14" s="106"/>
      <c r="M14" s="106"/>
      <c r="N14" s="106"/>
      <c r="O14" s="106"/>
      <c r="P14" s="105"/>
      <c r="Q14" s="105"/>
      <c r="R14" s="103"/>
      <c r="S14" s="103"/>
      <c r="T14" s="102"/>
      <c r="U14" s="102"/>
      <c r="V14" s="104"/>
      <c r="W14" s="104"/>
      <c r="X14" s="102"/>
      <c r="Y14" s="102"/>
      <c r="Z14" s="103"/>
      <c r="AA14" s="102"/>
    </row>
    <row r="15" spans="1:28" s="99" customFormat="1" x14ac:dyDescent="0.2">
      <c r="A15" s="109"/>
      <c r="B15" s="104"/>
      <c r="C15" s="102"/>
      <c r="D15" s="102"/>
      <c r="E15" s="102"/>
      <c r="F15" s="106"/>
      <c r="G15" s="106"/>
      <c r="H15" s="108"/>
      <c r="I15" s="108"/>
      <c r="J15" s="107"/>
      <c r="K15" s="106"/>
      <c r="L15" s="106"/>
      <c r="M15" s="106"/>
      <c r="N15" s="106"/>
      <c r="O15" s="106"/>
      <c r="P15" s="105"/>
      <c r="Q15" s="105"/>
      <c r="R15" s="103"/>
      <c r="S15" s="103"/>
      <c r="T15" s="102"/>
      <c r="U15" s="102"/>
      <c r="V15" s="104"/>
      <c r="W15" s="104"/>
      <c r="X15" s="102"/>
      <c r="Y15" s="102"/>
      <c r="Z15" s="103"/>
      <c r="AA15" s="102"/>
    </row>
    <row r="16" spans="1:28" s="99" customFormat="1" x14ac:dyDescent="0.2">
      <c r="A16" s="109"/>
      <c r="B16" s="104"/>
      <c r="C16" s="102"/>
      <c r="D16" s="102"/>
      <c r="E16" s="102"/>
      <c r="F16" s="106"/>
      <c r="G16" s="106"/>
      <c r="H16" s="108"/>
      <c r="I16" s="108"/>
      <c r="J16" s="107"/>
      <c r="K16" s="106"/>
      <c r="L16" s="106"/>
      <c r="M16" s="106"/>
      <c r="N16" s="106"/>
      <c r="O16" s="106"/>
      <c r="P16" s="105"/>
      <c r="Q16" s="105"/>
      <c r="R16" s="103"/>
      <c r="S16" s="103"/>
      <c r="T16" s="102"/>
      <c r="U16" s="102"/>
      <c r="V16" s="104"/>
      <c r="W16" s="104"/>
      <c r="X16" s="102"/>
      <c r="Y16" s="102"/>
      <c r="Z16" s="103"/>
      <c r="AA16" s="102"/>
    </row>
    <row r="17" spans="1:27" x14ac:dyDescent="0.2">
      <c r="A17" s="109"/>
      <c r="B17" s="104"/>
      <c r="C17" s="102"/>
      <c r="D17" s="102"/>
      <c r="E17" s="102"/>
      <c r="F17" s="106"/>
      <c r="G17" s="106"/>
      <c r="H17" s="108"/>
      <c r="I17" s="108"/>
      <c r="J17" s="107"/>
      <c r="K17" s="106"/>
      <c r="L17" s="106"/>
      <c r="M17" s="106"/>
      <c r="N17" s="106"/>
      <c r="O17" s="106"/>
      <c r="P17" s="105"/>
      <c r="Q17" s="105"/>
      <c r="R17" s="103"/>
      <c r="S17" s="103"/>
      <c r="T17" s="102"/>
      <c r="U17" s="102"/>
      <c r="V17" s="104"/>
      <c r="W17" s="104"/>
      <c r="X17" s="102"/>
      <c r="Y17" s="102"/>
      <c r="Z17" s="103"/>
      <c r="AA17" s="102"/>
    </row>
    <row r="18" spans="1:27" s="100" customFormat="1" x14ac:dyDescent="0.2">
      <c r="A18" s="101">
        <v>900001</v>
      </c>
      <c r="B18" s="76" t="s">
        <v>73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7" s="100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00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40" zoomScaleNormal="100" zoomScaleSheetLayoutView="100" workbookViewId="0">
      <selection activeCell="I15" sqref="I15"/>
    </sheetView>
  </sheetViews>
  <sheetFormatPr baseColWidth="10" defaultColWidth="12.42578125" defaultRowHeight="11.25" x14ac:dyDescent="0.2"/>
  <cols>
    <col min="1" max="1" width="19.7109375" style="83" customWidth="1"/>
    <col min="2" max="2" width="50.7109375" style="83" customWidth="1"/>
    <col min="3" max="4" width="17.7109375" style="4" customWidth="1"/>
    <col min="5" max="16384" width="12.42578125" style="83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6" t="s">
        <v>261</v>
      </c>
      <c r="B5" s="216"/>
      <c r="C5" s="13"/>
      <c r="D5" s="95" t="s">
        <v>260</v>
      </c>
    </row>
    <row r="6" spans="1:4" ht="11.25" customHeight="1" x14ac:dyDescent="0.2">
      <c r="A6" s="222"/>
      <c r="B6" s="222"/>
      <c r="C6" s="223"/>
      <c r="D6" s="243"/>
    </row>
    <row r="7" spans="1:4" ht="15" customHeight="1" x14ac:dyDescent="0.2">
      <c r="A7" s="133" t="s">
        <v>45</v>
      </c>
      <c r="B7" s="132" t="s">
        <v>46</v>
      </c>
      <c r="C7" s="130" t="s">
        <v>147</v>
      </c>
      <c r="D7" s="130" t="s">
        <v>166</v>
      </c>
    </row>
    <row r="8" spans="1:4" ht="22.5" x14ac:dyDescent="0.2">
      <c r="A8" s="143" t="s">
        <v>475</v>
      </c>
      <c r="B8" s="143" t="s">
        <v>476</v>
      </c>
      <c r="C8" s="141">
        <v>90791.46</v>
      </c>
      <c r="D8" s="127" t="s">
        <v>645</v>
      </c>
    </row>
    <row r="9" spans="1:4" ht="22.5" x14ac:dyDescent="0.2">
      <c r="A9" s="143" t="s">
        <v>477</v>
      </c>
      <c r="B9" s="143" t="s">
        <v>478</v>
      </c>
      <c r="C9" s="141">
        <v>65969.14</v>
      </c>
      <c r="D9" s="127" t="s">
        <v>645</v>
      </c>
    </row>
    <row r="10" spans="1:4" ht="22.5" x14ac:dyDescent="0.2">
      <c r="A10" s="143" t="s">
        <v>479</v>
      </c>
      <c r="B10" s="143" t="s">
        <v>480</v>
      </c>
      <c r="C10" s="141">
        <v>10690.98</v>
      </c>
      <c r="D10" s="127" t="s">
        <v>645</v>
      </c>
    </row>
    <row r="11" spans="1:4" ht="22.5" x14ac:dyDescent="0.2">
      <c r="A11" s="143" t="s">
        <v>481</v>
      </c>
      <c r="B11" s="143" t="s">
        <v>482</v>
      </c>
      <c r="C11" s="141">
        <v>904.68</v>
      </c>
      <c r="D11" s="127" t="s">
        <v>645</v>
      </c>
    </row>
    <row r="12" spans="1:4" ht="22.5" x14ac:dyDescent="0.2">
      <c r="A12" s="143" t="s">
        <v>483</v>
      </c>
      <c r="B12" s="143" t="s">
        <v>484</v>
      </c>
      <c r="C12" s="141">
        <v>163747.9</v>
      </c>
      <c r="D12" s="127" t="s">
        <v>645</v>
      </c>
    </row>
    <row r="13" spans="1:4" ht="22.5" x14ac:dyDescent="0.2">
      <c r="A13" s="143" t="s">
        <v>485</v>
      </c>
      <c r="B13" s="143" t="s">
        <v>486</v>
      </c>
      <c r="C13" s="141">
        <v>8102.04</v>
      </c>
      <c r="D13" s="127" t="s">
        <v>645</v>
      </c>
    </row>
    <row r="14" spans="1:4" ht="22.5" x14ac:dyDescent="0.2">
      <c r="A14" s="143" t="s">
        <v>487</v>
      </c>
      <c r="B14" s="143" t="s">
        <v>488</v>
      </c>
      <c r="C14" s="141">
        <v>953813.32</v>
      </c>
      <c r="D14" s="127" t="s">
        <v>645</v>
      </c>
    </row>
    <row r="15" spans="1:4" ht="22.5" x14ac:dyDescent="0.2">
      <c r="A15" s="143" t="s">
        <v>489</v>
      </c>
      <c r="B15" s="143" t="s">
        <v>490</v>
      </c>
      <c r="C15" s="141">
        <v>27835.24</v>
      </c>
      <c r="D15" s="127" t="s">
        <v>645</v>
      </c>
    </row>
    <row r="16" spans="1:4" ht="33.75" x14ac:dyDescent="0.2">
      <c r="A16" s="143" t="s">
        <v>491</v>
      </c>
      <c r="B16" s="143" t="s">
        <v>492</v>
      </c>
      <c r="C16" s="141">
        <v>4613917.55</v>
      </c>
      <c r="D16" s="127" t="s">
        <v>650</v>
      </c>
    </row>
    <row r="17" spans="1:4" ht="22.5" x14ac:dyDescent="0.2">
      <c r="A17" s="143" t="s">
        <v>493</v>
      </c>
      <c r="B17" s="143" t="s">
        <v>494</v>
      </c>
      <c r="C17" s="141">
        <v>2206800</v>
      </c>
      <c r="D17" s="127" t="s">
        <v>645</v>
      </c>
    </row>
    <row r="18" spans="1:4" x14ac:dyDescent="0.2">
      <c r="A18" s="143"/>
      <c r="B18" s="143"/>
      <c r="C18" s="141"/>
      <c r="D18" s="127"/>
    </row>
    <row r="19" spans="1:4" x14ac:dyDescent="0.2">
      <c r="A19" s="143"/>
      <c r="B19" s="143"/>
      <c r="C19" s="141"/>
      <c r="D19" s="127"/>
    </row>
    <row r="20" spans="1:4" x14ac:dyDescent="0.2">
      <c r="A20" s="143"/>
      <c r="B20" s="143"/>
      <c r="C20" s="141"/>
      <c r="D20" s="127"/>
    </row>
    <row r="21" spans="1:4" x14ac:dyDescent="0.2">
      <c r="A21" s="143"/>
      <c r="B21" s="143"/>
      <c r="C21" s="141"/>
      <c r="D21" s="127"/>
    </row>
    <row r="22" spans="1:4" x14ac:dyDescent="0.2">
      <c r="A22" s="143"/>
      <c r="B22" s="143"/>
      <c r="C22" s="141"/>
      <c r="D22" s="127"/>
    </row>
    <row r="23" spans="1:4" x14ac:dyDescent="0.2">
      <c r="A23" s="143"/>
      <c r="B23" s="143"/>
      <c r="C23" s="141"/>
      <c r="D23" s="127"/>
    </row>
    <row r="24" spans="1:4" x14ac:dyDescent="0.2">
      <c r="A24" s="143"/>
      <c r="B24" s="143"/>
      <c r="C24" s="141"/>
      <c r="D24" s="127"/>
    </row>
    <row r="25" spans="1:4" x14ac:dyDescent="0.2">
      <c r="A25" s="143"/>
      <c r="B25" s="143"/>
      <c r="C25" s="141"/>
      <c r="D25" s="127"/>
    </row>
    <row r="26" spans="1:4" x14ac:dyDescent="0.2">
      <c r="A26" s="143"/>
      <c r="B26" s="143"/>
      <c r="C26" s="141"/>
      <c r="D26" s="127"/>
    </row>
    <row r="27" spans="1:4" x14ac:dyDescent="0.2">
      <c r="A27" s="143"/>
      <c r="B27" s="143"/>
      <c r="C27" s="141"/>
      <c r="D27" s="127"/>
    </row>
    <row r="28" spans="1:4" x14ac:dyDescent="0.2">
      <c r="A28" s="143"/>
      <c r="B28" s="143"/>
      <c r="C28" s="141"/>
      <c r="D28" s="127"/>
    </row>
    <row r="29" spans="1:4" x14ac:dyDescent="0.2">
      <c r="A29" s="143"/>
      <c r="B29" s="143"/>
      <c r="C29" s="141"/>
      <c r="D29" s="127"/>
    </row>
    <row r="30" spans="1:4" x14ac:dyDescent="0.2">
      <c r="A30" s="143"/>
      <c r="B30" s="143"/>
      <c r="C30" s="141"/>
      <c r="D30" s="127"/>
    </row>
    <row r="31" spans="1:4" x14ac:dyDescent="0.2">
      <c r="A31" s="143"/>
      <c r="B31" s="143"/>
      <c r="C31" s="141"/>
      <c r="D31" s="127"/>
    </row>
    <row r="32" spans="1:4" x14ac:dyDescent="0.2">
      <c r="A32" s="143"/>
      <c r="B32" s="143"/>
      <c r="C32" s="141"/>
      <c r="D32" s="127"/>
    </row>
    <row r="33" spans="1:4" x14ac:dyDescent="0.2">
      <c r="A33" s="143"/>
      <c r="B33" s="143"/>
      <c r="C33" s="141"/>
      <c r="D33" s="127"/>
    </row>
    <row r="34" spans="1:4" x14ac:dyDescent="0.2">
      <c r="A34" s="143"/>
      <c r="B34" s="143"/>
      <c r="C34" s="141"/>
      <c r="D34" s="127"/>
    </row>
    <row r="35" spans="1:4" x14ac:dyDescent="0.2">
      <c r="A35" s="143"/>
      <c r="B35" s="143"/>
      <c r="C35" s="141"/>
      <c r="D35" s="127"/>
    </row>
    <row r="36" spans="1:4" x14ac:dyDescent="0.2">
      <c r="A36" s="143"/>
      <c r="B36" s="143"/>
      <c r="C36" s="141"/>
      <c r="D36" s="127"/>
    </row>
    <row r="37" spans="1:4" x14ac:dyDescent="0.2">
      <c r="A37" s="143"/>
      <c r="B37" s="143"/>
      <c r="C37" s="141"/>
      <c r="D37" s="127"/>
    </row>
    <row r="38" spans="1:4" x14ac:dyDescent="0.2">
      <c r="A38" s="143"/>
      <c r="B38" s="143"/>
      <c r="C38" s="141"/>
      <c r="D38" s="127"/>
    </row>
    <row r="39" spans="1:4" x14ac:dyDescent="0.2">
      <c r="A39" s="143"/>
      <c r="B39" s="143"/>
      <c r="C39" s="141"/>
      <c r="D39" s="127"/>
    </row>
    <row r="40" spans="1:4" x14ac:dyDescent="0.2">
      <c r="A40" s="143"/>
      <c r="B40" s="143"/>
      <c r="C40" s="141"/>
      <c r="D40" s="127"/>
    </row>
    <row r="41" spans="1:4" x14ac:dyDescent="0.2">
      <c r="A41" s="143"/>
      <c r="B41" s="143"/>
      <c r="C41" s="141"/>
      <c r="D41" s="127"/>
    </row>
    <row r="42" spans="1:4" x14ac:dyDescent="0.2">
      <c r="A42" s="143"/>
      <c r="B42" s="143"/>
      <c r="C42" s="141"/>
      <c r="D42" s="127"/>
    </row>
    <row r="43" spans="1:4" x14ac:dyDescent="0.2">
      <c r="A43" s="143"/>
      <c r="B43" s="143"/>
      <c r="C43" s="141"/>
      <c r="D43" s="127"/>
    </row>
    <row r="44" spans="1:4" x14ac:dyDescent="0.2">
      <c r="A44" s="143"/>
      <c r="B44" s="143"/>
      <c r="C44" s="141"/>
      <c r="D44" s="127"/>
    </row>
    <row r="45" spans="1:4" s="8" customFormat="1" x14ac:dyDescent="0.2">
      <c r="A45" s="158"/>
      <c r="B45" s="158" t="s">
        <v>259</v>
      </c>
      <c r="C45" s="138">
        <f>SUM(C8:C44)</f>
        <v>8142572.3099999996</v>
      </c>
      <c r="D45" s="149"/>
    </row>
    <row r="46" spans="1:4" s="8" customFormat="1" x14ac:dyDescent="0.2">
      <c r="A46" s="58"/>
      <c r="B46" s="58"/>
      <c r="C46" s="11"/>
      <c r="D46" s="11"/>
    </row>
    <row r="47" spans="1:4" s="8" customFormat="1" x14ac:dyDescent="0.2">
      <c r="A47" s="58"/>
      <c r="B47" s="58"/>
      <c r="C47" s="11"/>
      <c r="D47" s="11"/>
    </row>
    <row r="48" spans="1:4" x14ac:dyDescent="0.2">
      <c r="A48" s="59"/>
      <c r="B48" s="59"/>
      <c r="C48" s="35"/>
      <c r="D48" s="35"/>
    </row>
    <row r="49" spans="1:4" ht="21.75" customHeight="1" x14ac:dyDescent="0.2">
      <c r="A49" s="216" t="s">
        <v>258</v>
      </c>
      <c r="B49" s="216"/>
      <c r="C49" s="244"/>
      <c r="D49" s="95" t="s">
        <v>257</v>
      </c>
    </row>
    <row r="50" spans="1:4" x14ac:dyDescent="0.2">
      <c r="A50" s="222"/>
      <c r="B50" s="222"/>
      <c r="C50" s="223"/>
      <c r="D50" s="243"/>
    </row>
    <row r="51" spans="1:4" ht="15" customHeight="1" x14ac:dyDescent="0.2">
      <c r="A51" s="133" t="s">
        <v>45</v>
      </c>
      <c r="B51" s="132" t="s">
        <v>46</v>
      </c>
      <c r="C51" s="130" t="s">
        <v>147</v>
      </c>
      <c r="D51" s="130" t="s">
        <v>166</v>
      </c>
    </row>
    <row r="52" spans="1:4" x14ac:dyDescent="0.2">
      <c r="A52" s="143" t="s">
        <v>421</v>
      </c>
      <c r="B52" s="143" t="s">
        <v>421</v>
      </c>
      <c r="C52" s="141"/>
      <c r="D52" s="127"/>
    </row>
    <row r="53" spans="1:4" x14ac:dyDescent="0.2">
      <c r="A53" s="143"/>
      <c r="B53" s="143"/>
      <c r="C53" s="141"/>
      <c r="D53" s="127"/>
    </row>
    <row r="54" spans="1:4" x14ac:dyDescent="0.2">
      <c r="A54" s="143"/>
      <c r="B54" s="143"/>
      <c r="C54" s="141"/>
      <c r="D54" s="127"/>
    </row>
    <row r="55" spans="1:4" x14ac:dyDescent="0.2">
      <c r="A55" s="143"/>
      <c r="B55" s="143"/>
      <c r="C55" s="141"/>
      <c r="D55" s="127"/>
    </row>
    <row r="56" spans="1:4" x14ac:dyDescent="0.2">
      <c r="A56" s="143"/>
      <c r="B56" s="143"/>
      <c r="C56" s="141"/>
      <c r="D56" s="127"/>
    </row>
    <row r="57" spans="1:4" x14ac:dyDescent="0.2">
      <c r="A57" s="143"/>
      <c r="B57" s="143"/>
      <c r="C57" s="141"/>
      <c r="D57" s="127"/>
    </row>
    <row r="58" spans="1:4" x14ac:dyDescent="0.2">
      <c r="A58" s="143"/>
      <c r="B58" s="143"/>
      <c r="C58" s="141"/>
      <c r="D58" s="127"/>
    </row>
    <row r="59" spans="1:4" x14ac:dyDescent="0.2">
      <c r="A59" s="143"/>
      <c r="B59" s="143"/>
      <c r="C59" s="141"/>
      <c r="D59" s="127"/>
    </row>
    <row r="60" spans="1:4" x14ac:dyDescent="0.2">
      <c r="A60" s="143"/>
      <c r="B60" s="143"/>
      <c r="C60" s="141"/>
      <c r="D60" s="127"/>
    </row>
    <row r="61" spans="1:4" x14ac:dyDescent="0.2">
      <c r="A61" s="143"/>
      <c r="B61" s="143"/>
      <c r="C61" s="141"/>
      <c r="D61" s="127"/>
    </row>
    <row r="62" spans="1:4" x14ac:dyDescent="0.2">
      <c r="A62" s="143"/>
      <c r="B62" s="143"/>
      <c r="C62" s="141"/>
      <c r="D62" s="127"/>
    </row>
    <row r="63" spans="1:4" x14ac:dyDescent="0.2">
      <c r="A63" s="143"/>
      <c r="B63" s="143"/>
      <c r="C63" s="141"/>
      <c r="D63" s="127"/>
    </row>
    <row r="64" spans="1:4" x14ac:dyDescent="0.2">
      <c r="A64" s="143"/>
      <c r="B64" s="143"/>
      <c r="C64" s="141"/>
      <c r="D64" s="127"/>
    </row>
    <row r="65" spans="1:4" x14ac:dyDescent="0.2">
      <c r="A65" s="143"/>
      <c r="B65" s="143"/>
      <c r="C65" s="141"/>
      <c r="D65" s="127"/>
    </row>
    <row r="66" spans="1:4" x14ac:dyDescent="0.2">
      <c r="A66" s="143"/>
      <c r="B66" s="143"/>
      <c r="C66" s="141"/>
      <c r="D66" s="127"/>
    </row>
    <row r="67" spans="1:4" x14ac:dyDescent="0.2">
      <c r="A67" s="143"/>
      <c r="B67" s="143"/>
      <c r="C67" s="141"/>
      <c r="D67" s="127"/>
    </row>
    <row r="68" spans="1:4" x14ac:dyDescent="0.2">
      <c r="A68" s="143"/>
      <c r="B68" s="143"/>
      <c r="C68" s="141"/>
      <c r="D68" s="127"/>
    </row>
    <row r="69" spans="1:4" x14ac:dyDescent="0.2">
      <c r="A69" s="143"/>
      <c r="B69" s="143"/>
      <c r="C69" s="141"/>
      <c r="D69" s="127"/>
    </row>
    <row r="70" spans="1:4" x14ac:dyDescent="0.2">
      <c r="A70" s="143"/>
      <c r="B70" s="143"/>
      <c r="C70" s="141"/>
      <c r="D70" s="127"/>
    </row>
    <row r="71" spans="1:4" x14ac:dyDescent="0.2">
      <c r="A71" s="143"/>
      <c r="B71" s="143"/>
      <c r="C71" s="141"/>
      <c r="D71" s="127"/>
    </row>
    <row r="72" spans="1:4" x14ac:dyDescent="0.2">
      <c r="A72" s="143"/>
      <c r="B72" s="143"/>
      <c r="C72" s="141"/>
      <c r="D72" s="127"/>
    </row>
    <row r="73" spans="1:4" x14ac:dyDescent="0.2">
      <c r="A73" s="143"/>
      <c r="B73" s="143"/>
      <c r="C73" s="141"/>
      <c r="D73" s="127"/>
    </row>
    <row r="74" spans="1:4" x14ac:dyDescent="0.2">
      <c r="A74" s="143"/>
      <c r="B74" s="143"/>
      <c r="C74" s="141"/>
      <c r="D74" s="127"/>
    </row>
    <row r="75" spans="1:4" x14ac:dyDescent="0.2">
      <c r="A75" s="143"/>
      <c r="B75" s="143"/>
      <c r="C75" s="141"/>
      <c r="D75" s="127"/>
    </row>
    <row r="76" spans="1:4" x14ac:dyDescent="0.2">
      <c r="A76" s="143"/>
      <c r="B76" s="143"/>
      <c r="C76" s="141"/>
      <c r="D76" s="127"/>
    </row>
    <row r="77" spans="1:4" x14ac:dyDescent="0.2">
      <c r="A77" s="143"/>
      <c r="B77" s="143"/>
      <c r="C77" s="141"/>
      <c r="D77" s="127"/>
    </row>
    <row r="78" spans="1:4" x14ac:dyDescent="0.2">
      <c r="A78" s="143"/>
      <c r="B78" s="143"/>
      <c r="C78" s="141"/>
      <c r="D78" s="127"/>
    </row>
    <row r="79" spans="1:4" x14ac:dyDescent="0.2">
      <c r="A79" s="143"/>
      <c r="B79" s="143"/>
      <c r="C79" s="141"/>
      <c r="D79" s="127"/>
    </row>
    <row r="80" spans="1:4" x14ac:dyDescent="0.2">
      <c r="A80" s="143"/>
      <c r="B80" s="143"/>
      <c r="C80" s="141"/>
      <c r="D80" s="127"/>
    </row>
    <row r="81" spans="1:4" x14ac:dyDescent="0.2">
      <c r="A81" s="143"/>
      <c r="B81" s="143"/>
      <c r="C81" s="141"/>
      <c r="D81" s="127"/>
    </row>
    <row r="82" spans="1:4" x14ac:dyDescent="0.2">
      <c r="A82" s="143"/>
      <c r="B82" s="143"/>
      <c r="C82" s="141"/>
      <c r="D82" s="127"/>
    </row>
    <row r="83" spans="1:4" x14ac:dyDescent="0.2">
      <c r="A83" s="143"/>
      <c r="B83" s="143"/>
      <c r="C83" s="141"/>
      <c r="D83" s="127"/>
    </row>
    <row r="84" spans="1:4" x14ac:dyDescent="0.2">
      <c r="A84" s="143"/>
      <c r="B84" s="143"/>
      <c r="C84" s="141"/>
      <c r="D84" s="127"/>
    </row>
    <row r="85" spans="1:4" x14ac:dyDescent="0.2">
      <c r="A85" s="143"/>
      <c r="B85" s="143"/>
      <c r="C85" s="141"/>
      <c r="D85" s="127"/>
    </row>
    <row r="86" spans="1:4" x14ac:dyDescent="0.2">
      <c r="A86" s="143"/>
      <c r="B86" s="143"/>
      <c r="C86" s="141"/>
      <c r="D86" s="127"/>
    </row>
    <row r="87" spans="1:4" x14ac:dyDescent="0.2">
      <c r="A87" s="143"/>
      <c r="B87" s="143"/>
      <c r="C87" s="141"/>
      <c r="D87" s="127"/>
    </row>
    <row r="88" spans="1:4" x14ac:dyDescent="0.2">
      <c r="A88" s="143"/>
      <c r="B88" s="143"/>
      <c r="C88" s="141"/>
      <c r="D88" s="127"/>
    </row>
    <row r="89" spans="1:4" x14ac:dyDescent="0.2">
      <c r="A89" s="158"/>
      <c r="B89" s="158" t="s">
        <v>256</v>
      </c>
      <c r="C89" s="138">
        <f>SUM(C52:C88)</f>
        <v>0</v>
      </c>
      <c r="D89" s="149"/>
    </row>
    <row r="90" spans="1:4" x14ac:dyDescent="0.2">
      <c r="A90" s="59"/>
      <c r="B90" s="59"/>
      <c r="C90" s="35"/>
      <c r="D90" s="35"/>
    </row>
    <row r="91" spans="1:4" x14ac:dyDescent="0.2">
      <c r="A91" s="59"/>
      <c r="B91" s="59"/>
      <c r="C91" s="35"/>
      <c r="D91" s="35"/>
    </row>
    <row r="92" spans="1:4" x14ac:dyDescent="0.2">
      <c r="A92" s="59"/>
      <c r="B92" s="59"/>
      <c r="C92" s="35"/>
      <c r="D92" s="35"/>
    </row>
    <row r="93" spans="1:4" x14ac:dyDescent="0.2">
      <c r="A93" s="59"/>
      <c r="B93" s="59"/>
      <c r="C93" s="35"/>
      <c r="D93" s="35"/>
    </row>
    <row r="94" spans="1:4" x14ac:dyDescent="0.2">
      <c r="A94" s="59"/>
      <c r="B94" s="59"/>
      <c r="C94" s="35"/>
      <c r="D94" s="35"/>
    </row>
    <row r="95" spans="1:4" x14ac:dyDescent="0.2">
      <c r="A95" s="59"/>
      <c r="B95" s="59"/>
      <c r="C95" s="35"/>
      <c r="D95" s="35"/>
    </row>
    <row r="96" spans="1:4" x14ac:dyDescent="0.2">
      <c r="A96" s="59"/>
      <c r="B96" s="59"/>
      <c r="C96" s="35"/>
      <c r="D96" s="35"/>
    </row>
    <row r="97" spans="1:4" x14ac:dyDescent="0.2">
      <c r="A97" s="59"/>
      <c r="B97" s="59"/>
      <c r="C97" s="35"/>
      <c r="D97" s="35"/>
    </row>
    <row r="98" spans="1:4" x14ac:dyDescent="0.2">
      <c r="A98" s="59"/>
      <c r="B98" s="59"/>
      <c r="C98" s="35"/>
      <c r="D98" s="35"/>
    </row>
    <row r="99" spans="1:4" x14ac:dyDescent="0.2">
      <c r="A99" s="59"/>
      <c r="B99" s="59"/>
      <c r="C99" s="35"/>
      <c r="D99" s="35"/>
    </row>
    <row r="100" spans="1:4" x14ac:dyDescent="0.2">
      <c r="A100" s="59"/>
      <c r="B100" s="59"/>
      <c r="C100" s="35"/>
      <c r="D100" s="35"/>
    </row>
    <row r="101" spans="1:4" x14ac:dyDescent="0.2">
      <c r="A101" s="59"/>
      <c r="B101" s="59"/>
      <c r="C101" s="35"/>
      <c r="D101" s="35"/>
    </row>
    <row r="102" spans="1:4" x14ac:dyDescent="0.2">
      <c r="A102" s="59"/>
      <c r="B102" s="59"/>
      <c r="C102" s="35"/>
      <c r="D102" s="35"/>
    </row>
    <row r="103" spans="1:4" x14ac:dyDescent="0.2">
      <c r="A103" s="59"/>
      <c r="B103" s="59"/>
      <c r="C103" s="35"/>
      <c r="D103" s="35"/>
    </row>
    <row r="104" spans="1:4" x14ac:dyDescent="0.2">
      <c r="A104" s="59"/>
      <c r="B104" s="59"/>
      <c r="C104" s="35"/>
      <c r="D104" s="35"/>
    </row>
    <row r="105" spans="1:4" x14ac:dyDescent="0.2">
      <c r="A105" s="59"/>
      <c r="B105" s="59"/>
      <c r="C105" s="35"/>
      <c r="D105" s="35"/>
    </row>
    <row r="106" spans="1:4" x14ac:dyDescent="0.2">
      <c r="A106" s="59"/>
      <c r="B106" s="59"/>
      <c r="C106" s="35"/>
      <c r="D106" s="35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8" sqref="B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6" width="11.42578125" style="83" customWidth="1"/>
    <col min="7" max="16384" width="11.42578125" style="83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6" t="s">
        <v>264</v>
      </c>
      <c r="B5" s="216"/>
      <c r="C5" s="22"/>
      <c r="E5" s="95" t="s">
        <v>263</v>
      </c>
    </row>
    <row r="6" spans="1:5" x14ac:dyDescent="0.2">
      <c r="A6" s="222"/>
      <c r="B6" s="222"/>
      <c r="C6" s="223"/>
      <c r="D6" s="222"/>
      <c r="E6" s="243"/>
    </row>
    <row r="7" spans="1:5" ht="15" customHeight="1" x14ac:dyDescent="0.2">
      <c r="A7" s="133" t="s">
        <v>45</v>
      </c>
      <c r="B7" s="132" t="s">
        <v>46</v>
      </c>
      <c r="C7" s="130" t="s">
        <v>147</v>
      </c>
      <c r="D7" s="250" t="s">
        <v>243</v>
      </c>
      <c r="E7" s="130" t="s">
        <v>166</v>
      </c>
    </row>
    <row r="8" spans="1:5" x14ac:dyDescent="0.2">
      <c r="A8" s="249" t="s">
        <v>421</v>
      </c>
      <c r="B8" s="249" t="s">
        <v>421</v>
      </c>
      <c r="C8" s="248"/>
      <c r="D8" s="247"/>
      <c r="E8" s="247"/>
    </row>
    <row r="9" spans="1:5" x14ac:dyDescent="0.2">
      <c r="A9" s="249"/>
      <c r="B9" s="249"/>
      <c r="C9" s="248"/>
      <c r="D9" s="247"/>
      <c r="E9" s="247"/>
    </row>
    <row r="10" spans="1:5" x14ac:dyDescent="0.2">
      <c r="A10" s="249"/>
      <c r="B10" s="249"/>
      <c r="C10" s="248"/>
      <c r="D10" s="247"/>
      <c r="E10" s="247"/>
    </row>
    <row r="11" spans="1:5" x14ac:dyDescent="0.2">
      <c r="A11" s="249"/>
      <c r="B11" s="249"/>
      <c r="C11" s="248"/>
      <c r="D11" s="247"/>
      <c r="E11" s="247"/>
    </row>
    <row r="12" spans="1:5" x14ac:dyDescent="0.2">
      <c r="A12" s="249"/>
      <c r="B12" s="249"/>
      <c r="C12" s="248"/>
      <c r="D12" s="247"/>
      <c r="E12" s="247"/>
    </row>
    <row r="13" spans="1:5" x14ac:dyDescent="0.2">
      <c r="A13" s="249"/>
      <c r="B13" s="249"/>
      <c r="C13" s="248"/>
      <c r="D13" s="247"/>
      <c r="E13" s="247"/>
    </row>
    <row r="14" spans="1:5" x14ac:dyDescent="0.2">
      <c r="A14" s="246"/>
      <c r="B14" s="158" t="s">
        <v>262</v>
      </c>
      <c r="C14" s="125">
        <f>SUM(C8:C13)</f>
        <v>0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6" zoomScaleNormal="100" zoomScaleSheetLayoutView="100" workbookViewId="0">
      <selection activeCell="B120" sqref="B120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3"/>
  </cols>
  <sheetData>
    <row r="1" spans="1:8" s="12" customFormat="1" ht="11.25" customHeight="1" x14ac:dyDescent="0.2">
      <c r="A1" s="21" t="s">
        <v>43</v>
      </c>
      <c r="B1" s="21"/>
      <c r="C1" s="22"/>
      <c r="D1" s="263"/>
      <c r="E1" s="5"/>
    </row>
    <row r="2" spans="1:8" s="12" customFormat="1" ht="11.25" customHeight="1" x14ac:dyDescent="0.2">
      <c r="A2" s="21" t="s">
        <v>0</v>
      </c>
      <c r="B2" s="21"/>
      <c r="C2" s="22"/>
      <c r="D2" s="263"/>
      <c r="E2" s="34"/>
    </row>
    <row r="3" spans="1:8" s="12" customFormat="1" ht="10.5" customHeight="1" x14ac:dyDescent="0.2">
      <c r="C3" s="22"/>
      <c r="D3" s="263"/>
      <c r="E3" s="34"/>
    </row>
    <row r="4" spans="1:8" s="12" customFormat="1" ht="10.5" customHeight="1" x14ac:dyDescent="0.2">
      <c r="C4" s="22"/>
      <c r="D4" s="263"/>
      <c r="E4" s="34"/>
    </row>
    <row r="5" spans="1:8" s="12" customFormat="1" ht="11.25" customHeight="1" x14ac:dyDescent="0.2">
      <c r="A5" s="122" t="s">
        <v>269</v>
      </c>
      <c r="B5" s="122"/>
      <c r="C5" s="22"/>
      <c r="D5" s="262"/>
      <c r="E5" s="261" t="s">
        <v>268</v>
      </c>
    </row>
    <row r="6" spans="1:8" ht="11.25" customHeight="1" x14ac:dyDescent="0.2">
      <c r="A6" s="156"/>
      <c r="B6" s="156"/>
      <c r="C6" s="154"/>
      <c r="D6" s="260"/>
      <c r="E6" s="3"/>
      <c r="F6" s="83"/>
      <c r="G6" s="83"/>
      <c r="H6" s="83"/>
    </row>
    <row r="7" spans="1:8" ht="15" customHeight="1" x14ac:dyDescent="0.2">
      <c r="A7" s="133" t="s">
        <v>45</v>
      </c>
      <c r="B7" s="132" t="s">
        <v>46</v>
      </c>
      <c r="C7" s="130" t="s">
        <v>147</v>
      </c>
      <c r="D7" s="259" t="s">
        <v>267</v>
      </c>
      <c r="E7" s="258" t="s">
        <v>266</v>
      </c>
      <c r="F7" s="83"/>
      <c r="G7" s="83"/>
      <c r="H7" s="83"/>
    </row>
    <row r="8" spans="1:8" x14ac:dyDescent="0.2">
      <c r="A8" s="143" t="s">
        <v>495</v>
      </c>
      <c r="B8" s="143" t="s">
        <v>496</v>
      </c>
      <c r="C8" s="159">
        <v>1039920.12</v>
      </c>
      <c r="D8" s="257">
        <f>C8/C109</f>
        <v>0.33953616032917067</v>
      </c>
      <c r="E8" s="256"/>
    </row>
    <row r="9" spans="1:8" x14ac:dyDescent="0.2">
      <c r="A9" s="143" t="s">
        <v>497</v>
      </c>
      <c r="B9" s="143" t="s">
        <v>498</v>
      </c>
      <c r="C9" s="159">
        <v>716322.28</v>
      </c>
      <c r="D9" s="257">
        <f>C9/C109</f>
        <v>0.2338807681780761</v>
      </c>
      <c r="E9" s="256"/>
    </row>
    <row r="10" spans="1:8" x14ac:dyDescent="0.2">
      <c r="A10" s="143" t="s">
        <v>499</v>
      </c>
      <c r="B10" s="143" t="s">
        <v>500</v>
      </c>
      <c r="C10" s="159">
        <v>18035.2</v>
      </c>
      <c r="D10" s="257">
        <f>C10/C109</f>
        <v>5.8885316679598999E-3</v>
      </c>
      <c r="E10" s="256"/>
    </row>
    <row r="11" spans="1:8" x14ac:dyDescent="0.2">
      <c r="A11" s="143" t="s">
        <v>501</v>
      </c>
      <c r="B11" s="143" t="s">
        <v>502</v>
      </c>
      <c r="C11" s="159">
        <v>36000</v>
      </c>
      <c r="D11" s="257">
        <f>C11/C109</f>
        <v>1.1754077584199586E-2</v>
      </c>
      <c r="E11" s="256"/>
    </row>
    <row r="12" spans="1:8" x14ac:dyDescent="0.2">
      <c r="A12" s="143" t="s">
        <v>503</v>
      </c>
      <c r="B12" s="143" t="s">
        <v>504</v>
      </c>
      <c r="C12" s="159">
        <v>8520.7000000000007</v>
      </c>
      <c r="D12" s="257">
        <f>C12/C109</f>
        <v>2.7820269131024838E-3</v>
      </c>
      <c r="E12" s="256"/>
    </row>
    <row r="13" spans="1:8" x14ac:dyDescent="0.2">
      <c r="A13" s="143" t="s">
        <v>505</v>
      </c>
      <c r="B13" s="143" t="s">
        <v>506</v>
      </c>
      <c r="C13" s="159">
        <v>11439.2</v>
      </c>
      <c r="D13" s="257">
        <f>C13/C109</f>
        <v>3.7349234528104422E-3</v>
      </c>
      <c r="E13" s="256"/>
    </row>
    <row r="14" spans="1:8" x14ac:dyDescent="0.2">
      <c r="A14" s="143" t="s">
        <v>507</v>
      </c>
      <c r="B14" s="143" t="s">
        <v>508</v>
      </c>
      <c r="C14" s="159">
        <v>4376</v>
      </c>
      <c r="D14" s="257">
        <f>C14/C109</f>
        <v>1.4287734307904831E-3</v>
      </c>
      <c r="E14" s="256"/>
    </row>
    <row r="15" spans="1:8" x14ac:dyDescent="0.2">
      <c r="A15" s="143" t="s">
        <v>509</v>
      </c>
      <c r="B15" s="143" t="s">
        <v>510</v>
      </c>
      <c r="C15" s="159">
        <v>2305.3000000000002</v>
      </c>
      <c r="D15" s="257">
        <f>C15/C109</f>
        <v>7.5268541819042522E-4</v>
      </c>
      <c r="E15" s="256"/>
    </row>
    <row r="16" spans="1:8" x14ac:dyDescent="0.2">
      <c r="A16" s="143" t="s">
        <v>511</v>
      </c>
      <c r="B16" s="143" t="s">
        <v>512</v>
      </c>
      <c r="C16" s="159">
        <v>3181.78</v>
      </c>
      <c r="D16" s="257">
        <f>C16/C109</f>
        <v>1.0388580271070711E-3</v>
      </c>
      <c r="E16" s="256"/>
    </row>
    <row r="17" spans="1:5" x14ac:dyDescent="0.2">
      <c r="A17" s="143" t="s">
        <v>513</v>
      </c>
      <c r="B17" s="143" t="s">
        <v>514</v>
      </c>
      <c r="C17" s="159">
        <v>248.01</v>
      </c>
      <c r="D17" s="257">
        <f>C17/C109</f>
        <v>8.0975799490481647E-5</v>
      </c>
      <c r="E17" s="256"/>
    </row>
    <row r="18" spans="1:5" x14ac:dyDescent="0.2">
      <c r="A18" s="143" t="s">
        <v>515</v>
      </c>
      <c r="B18" s="143" t="s">
        <v>516</v>
      </c>
      <c r="C18" s="159">
        <v>714.08</v>
      </c>
      <c r="D18" s="257">
        <f>C18/C109</f>
        <v>2.3314865892570114E-4</v>
      </c>
      <c r="E18" s="256"/>
    </row>
    <row r="19" spans="1:5" x14ac:dyDescent="0.2">
      <c r="A19" s="143" t="s">
        <v>517</v>
      </c>
      <c r="B19" s="143" t="s">
        <v>518</v>
      </c>
      <c r="C19" s="159">
        <v>81485.41</v>
      </c>
      <c r="D19" s="257">
        <f>C19/C109</f>
        <v>2.6605161975564246E-2</v>
      </c>
      <c r="E19" s="256"/>
    </row>
    <row r="20" spans="1:5" x14ac:dyDescent="0.2">
      <c r="A20" s="143" t="s">
        <v>519</v>
      </c>
      <c r="B20" s="143" t="s">
        <v>520</v>
      </c>
      <c r="C20" s="159">
        <v>34941.519999999997</v>
      </c>
      <c r="D20" s="257">
        <f>C20/C109</f>
        <v>1.1408481583051707E-2</v>
      </c>
      <c r="E20" s="256"/>
    </row>
    <row r="21" spans="1:5" x14ac:dyDescent="0.2">
      <c r="A21" s="143" t="s">
        <v>521</v>
      </c>
      <c r="B21" s="143" t="s">
        <v>522</v>
      </c>
      <c r="C21" s="159">
        <v>11957.28</v>
      </c>
      <c r="D21" s="257">
        <f>C21/C109</f>
        <v>3.9040776893332785E-3</v>
      </c>
      <c r="E21" s="256"/>
    </row>
    <row r="22" spans="1:5" x14ac:dyDescent="0.2">
      <c r="A22" s="143" t="s">
        <v>523</v>
      </c>
      <c r="B22" s="143" t="s">
        <v>524</v>
      </c>
      <c r="C22" s="159">
        <v>1403.91</v>
      </c>
      <c r="D22" s="257">
        <f>C22/C109</f>
        <v>4.583796405898234E-4</v>
      </c>
      <c r="E22" s="256"/>
    </row>
    <row r="23" spans="1:5" x14ac:dyDescent="0.2">
      <c r="A23" s="143" t="s">
        <v>525</v>
      </c>
      <c r="B23" s="143" t="s">
        <v>526</v>
      </c>
      <c r="C23" s="159">
        <v>500</v>
      </c>
      <c r="D23" s="257">
        <f>C23/C109</f>
        <v>1.6325107755832757E-4</v>
      </c>
      <c r="E23" s="256"/>
    </row>
    <row r="24" spans="1:5" x14ac:dyDescent="0.2">
      <c r="A24" s="143" t="s">
        <v>527</v>
      </c>
      <c r="B24" s="143" t="s">
        <v>528</v>
      </c>
      <c r="C24" s="159">
        <v>5525</v>
      </c>
      <c r="D24" s="257">
        <f>C24/C109</f>
        <v>1.8039244070195198E-3</v>
      </c>
      <c r="E24" s="256"/>
    </row>
    <row r="25" spans="1:5" x14ac:dyDescent="0.2">
      <c r="A25" s="143" t="s">
        <v>529</v>
      </c>
      <c r="B25" s="143" t="s">
        <v>530</v>
      </c>
      <c r="C25" s="159">
        <v>780</v>
      </c>
      <c r="D25" s="257">
        <f>C25/C109</f>
        <v>2.5467168099099102E-4</v>
      </c>
      <c r="E25" s="256"/>
    </row>
    <row r="26" spans="1:5" x14ac:dyDescent="0.2">
      <c r="A26" s="143" t="s">
        <v>531</v>
      </c>
      <c r="B26" s="143" t="s">
        <v>532</v>
      </c>
      <c r="C26" s="159">
        <v>5688</v>
      </c>
      <c r="D26" s="257">
        <f>C26/C109</f>
        <v>1.8571442583035346E-3</v>
      </c>
      <c r="E26" s="256"/>
    </row>
    <row r="27" spans="1:5" x14ac:dyDescent="0.2">
      <c r="A27" s="143" t="s">
        <v>533</v>
      </c>
      <c r="B27" s="143" t="s">
        <v>534</v>
      </c>
      <c r="C27" s="159">
        <v>348</v>
      </c>
      <c r="D27" s="257">
        <f>C27/C109</f>
        <v>1.13622749980596E-4</v>
      </c>
      <c r="E27" s="256"/>
    </row>
    <row r="28" spans="1:5" x14ac:dyDescent="0.2">
      <c r="A28" s="143" t="s">
        <v>535</v>
      </c>
      <c r="B28" s="143" t="s">
        <v>536</v>
      </c>
      <c r="C28" s="159">
        <v>800</v>
      </c>
      <c r="D28" s="257">
        <f>C28/C109</f>
        <v>2.6120172409332411E-4</v>
      </c>
      <c r="E28" s="256"/>
    </row>
    <row r="29" spans="1:5" x14ac:dyDescent="0.2">
      <c r="A29" s="143" t="s">
        <v>537</v>
      </c>
      <c r="B29" s="143" t="s">
        <v>538</v>
      </c>
      <c r="C29" s="159">
        <v>924374.77</v>
      </c>
      <c r="D29" s="257">
        <f>C29/C109</f>
        <v>0.30181035454046246</v>
      </c>
      <c r="E29" s="256"/>
    </row>
    <row r="30" spans="1:5" x14ac:dyDescent="0.2">
      <c r="A30" s="143" t="s">
        <v>539</v>
      </c>
      <c r="B30" s="143" t="s">
        <v>540</v>
      </c>
      <c r="C30" s="159">
        <v>3414.68</v>
      </c>
      <c r="D30" s="257">
        <f>C30/C109</f>
        <v>1.11490037903374E-3</v>
      </c>
      <c r="E30" s="256"/>
    </row>
    <row r="31" spans="1:5" x14ac:dyDescent="0.2">
      <c r="A31" s="143" t="s">
        <v>541</v>
      </c>
      <c r="B31" s="143" t="s">
        <v>542</v>
      </c>
      <c r="C31" s="159">
        <v>43068.45</v>
      </c>
      <c r="D31" s="257">
        <f>C31/C109</f>
        <v>1.4061941742533906E-2</v>
      </c>
      <c r="E31" s="256"/>
    </row>
    <row r="32" spans="1:5" x14ac:dyDescent="0.2">
      <c r="A32" s="143" t="s">
        <v>543</v>
      </c>
      <c r="B32" s="143" t="s">
        <v>544</v>
      </c>
      <c r="C32" s="159">
        <v>36386.769999999997</v>
      </c>
      <c r="D32" s="257">
        <f>C32/C109</f>
        <v>1.1880358822734053E-2</v>
      </c>
      <c r="E32" s="256"/>
    </row>
    <row r="33" spans="1:5" x14ac:dyDescent="0.2">
      <c r="A33" s="143" t="s">
        <v>545</v>
      </c>
      <c r="B33" s="143" t="s">
        <v>546</v>
      </c>
      <c r="C33" s="159">
        <v>3944</v>
      </c>
      <c r="D33" s="257">
        <f>C33/C109</f>
        <v>1.287724499780088E-3</v>
      </c>
      <c r="E33" s="256"/>
    </row>
    <row r="34" spans="1:5" x14ac:dyDescent="0.2">
      <c r="A34" s="143" t="s">
        <v>547</v>
      </c>
      <c r="B34" s="143" t="s">
        <v>548</v>
      </c>
      <c r="C34" s="159">
        <v>2308</v>
      </c>
      <c r="D34" s="257">
        <f>C34/C109</f>
        <v>7.5356697400924013E-4</v>
      </c>
      <c r="E34" s="256"/>
    </row>
    <row r="35" spans="1:5" x14ac:dyDescent="0.2">
      <c r="A35" s="143" t="s">
        <v>549</v>
      </c>
      <c r="B35" s="143" t="s">
        <v>550</v>
      </c>
      <c r="C35" s="159">
        <v>5774.01</v>
      </c>
      <c r="D35" s="257">
        <f>C35/C109</f>
        <v>1.8852267086651182E-3</v>
      </c>
      <c r="E35" s="256"/>
    </row>
    <row r="36" spans="1:5" x14ac:dyDescent="0.2">
      <c r="A36" s="143" t="s">
        <v>551</v>
      </c>
      <c r="B36" s="143" t="s">
        <v>552</v>
      </c>
      <c r="C36" s="159">
        <v>9871.42</v>
      </c>
      <c r="D36" s="257">
        <f>C36/C109</f>
        <v>3.223039904061652E-3</v>
      </c>
      <c r="E36" s="256"/>
    </row>
    <row r="37" spans="1:5" x14ac:dyDescent="0.2">
      <c r="A37" s="143" t="s">
        <v>553</v>
      </c>
      <c r="B37" s="143" t="s">
        <v>554</v>
      </c>
      <c r="C37" s="159">
        <v>663</v>
      </c>
      <c r="D37" s="257">
        <f>C37/C109</f>
        <v>2.1647092884234236E-4</v>
      </c>
      <c r="E37" s="256"/>
    </row>
    <row r="38" spans="1:5" x14ac:dyDescent="0.2">
      <c r="A38" s="143" t="s">
        <v>555</v>
      </c>
      <c r="B38" s="143" t="s">
        <v>556</v>
      </c>
      <c r="C38" s="159">
        <v>1000</v>
      </c>
      <c r="D38" s="257">
        <f>C38/C109</f>
        <v>3.2650215511665514E-4</v>
      </c>
      <c r="E38" s="256"/>
    </row>
    <row r="39" spans="1:5" x14ac:dyDescent="0.2">
      <c r="A39" s="143" t="s">
        <v>557</v>
      </c>
      <c r="B39" s="143" t="s">
        <v>558</v>
      </c>
      <c r="C39" s="159">
        <v>9173.52</v>
      </c>
      <c r="D39" s="257">
        <f>C39/C109</f>
        <v>2.9951740500057385E-3</v>
      </c>
      <c r="E39" s="256"/>
    </row>
    <row r="40" spans="1:5" x14ac:dyDescent="0.2">
      <c r="A40" s="143" t="s">
        <v>559</v>
      </c>
      <c r="B40" s="143" t="s">
        <v>560</v>
      </c>
      <c r="C40" s="159">
        <v>2811</v>
      </c>
      <c r="D40" s="257">
        <f>C40/C109</f>
        <v>9.1779755803291765E-4</v>
      </c>
      <c r="E40" s="256"/>
    </row>
    <row r="41" spans="1:5" x14ac:dyDescent="0.2">
      <c r="A41" s="143" t="s">
        <v>561</v>
      </c>
      <c r="B41" s="143" t="s">
        <v>562</v>
      </c>
      <c r="C41" s="159">
        <v>35485.51</v>
      </c>
      <c r="D41" s="257">
        <f>C41/C109</f>
        <v>1.1586095490413619E-2</v>
      </c>
      <c r="E41" s="256"/>
    </row>
    <row r="42" spans="1:5" x14ac:dyDescent="0.2">
      <c r="A42" s="143"/>
      <c r="B42" s="143"/>
      <c r="C42" s="159"/>
      <c r="D42" s="257"/>
      <c r="E42" s="256"/>
    </row>
    <row r="43" spans="1:5" x14ac:dyDescent="0.2">
      <c r="A43" s="143"/>
      <c r="B43" s="143"/>
      <c r="C43" s="159"/>
      <c r="D43" s="257"/>
      <c r="E43" s="256"/>
    </row>
    <row r="44" spans="1:5" x14ac:dyDescent="0.2">
      <c r="A44" s="143"/>
      <c r="B44" s="143"/>
      <c r="C44" s="159"/>
      <c r="D44" s="257"/>
      <c r="E44" s="256"/>
    </row>
    <row r="45" spans="1:5" x14ac:dyDescent="0.2">
      <c r="A45" s="143"/>
      <c r="B45" s="143"/>
      <c r="C45" s="159"/>
      <c r="D45" s="257"/>
      <c r="E45" s="256"/>
    </row>
    <row r="46" spans="1:5" x14ac:dyDescent="0.2">
      <c r="A46" s="143"/>
      <c r="B46" s="143"/>
      <c r="C46" s="159"/>
      <c r="D46" s="257"/>
      <c r="E46" s="256"/>
    </row>
    <row r="47" spans="1:5" x14ac:dyDescent="0.2">
      <c r="A47" s="143"/>
      <c r="B47" s="143"/>
      <c r="C47" s="159"/>
      <c r="D47" s="257"/>
      <c r="E47" s="256"/>
    </row>
    <row r="48" spans="1:5" x14ac:dyDescent="0.2">
      <c r="A48" s="143"/>
      <c r="B48" s="143"/>
      <c r="C48" s="159"/>
      <c r="D48" s="257"/>
      <c r="E48" s="256"/>
    </row>
    <row r="49" spans="1:5" x14ac:dyDescent="0.2">
      <c r="A49" s="143"/>
      <c r="B49" s="143"/>
      <c r="C49" s="159"/>
      <c r="D49" s="257"/>
      <c r="E49" s="256"/>
    </row>
    <row r="50" spans="1:5" x14ac:dyDescent="0.2">
      <c r="A50" s="143"/>
      <c r="B50" s="143"/>
      <c r="C50" s="159"/>
      <c r="D50" s="257"/>
      <c r="E50" s="256"/>
    </row>
    <row r="51" spans="1:5" x14ac:dyDescent="0.2">
      <c r="A51" s="143"/>
      <c r="B51" s="143"/>
      <c r="C51" s="159"/>
      <c r="D51" s="257"/>
      <c r="E51" s="256"/>
    </row>
    <row r="52" spans="1:5" x14ac:dyDescent="0.2">
      <c r="A52" s="143"/>
      <c r="B52" s="143"/>
      <c r="C52" s="159"/>
      <c r="D52" s="257"/>
      <c r="E52" s="256"/>
    </row>
    <row r="53" spans="1:5" x14ac:dyDescent="0.2">
      <c r="A53" s="143"/>
      <c r="B53" s="143"/>
      <c r="C53" s="159"/>
      <c r="D53" s="257"/>
      <c r="E53" s="256"/>
    </row>
    <row r="54" spans="1:5" x14ac:dyDescent="0.2">
      <c r="A54" s="143"/>
      <c r="B54" s="143"/>
      <c r="C54" s="159"/>
      <c r="D54" s="257"/>
      <c r="E54" s="256"/>
    </row>
    <row r="55" spans="1:5" x14ac:dyDescent="0.2">
      <c r="A55" s="143"/>
      <c r="B55" s="143"/>
      <c r="C55" s="159"/>
      <c r="D55" s="257"/>
      <c r="E55" s="256"/>
    </row>
    <row r="56" spans="1:5" x14ac:dyDescent="0.2">
      <c r="A56" s="143"/>
      <c r="B56" s="143"/>
      <c r="C56" s="159"/>
      <c r="D56" s="257"/>
      <c r="E56" s="256"/>
    </row>
    <row r="57" spans="1:5" x14ac:dyDescent="0.2">
      <c r="A57" s="143"/>
      <c r="B57" s="143"/>
      <c r="C57" s="159"/>
      <c r="D57" s="257"/>
      <c r="E57" s="256"/>
    </row>
    <row r="58" spans="1:5" x14ac:dyDescent="0.2">
      <c r="A58" s="143"/>
      <c r="B58" s="143"/>
      <c r="C58" s="159"/>
      <c r="D58" s="257"/>
      <c r="E58" s="256"/>
    </row>
    <row r="59" spans="1:5" x14ac:dyDescent="0.2">
      <c r="A59" s="143"/>
      <c r="B59" s="143"/>
      <c r="C59" s="159"/>
      <c r="D59" s="257"/>
      <c r="E59" s="256"/>
    </row>
    <row r="60" spans="1:5" x14ac:dyDescent="0.2">
      <c r="A60" s="143"/>
      <c r="B60" s="143"/>
      <c r="C60" s="159"/>
      <c r="D60" s="257"/>
      <c r="E60" s="256"/>
    </row>
    <row r="61" spans="1:5" x14ac:dyDescent="0.2">
      <c r="A61" s="143"/>
      <c r="B61" s="143"/>
      <c r="C61" s="159"/>
      <c r="D61" s="257"/>
      <c r="E61" s="256"/>
    </row>
    <row r="62" spans="1:5" x14ac:dyDescent="0.2">
      <c r="A62" s="143"/>
      <c r="B62" s="143"/>
      <c r="C62" s="159"/>
      <c r="D62" s="257"/>
      <c r="E62" s="256"/>
    </row>
    <row r="63" spans="1:5" x14ac:dyDescent="0.2">
      <c r="A63" s="143"/>
      <c r="B63" s="143"/>
      <c r="C63" s="159"/>
      <c r="D63" s="257"/>
      <c r="E63" s="256"/>
    </row>
    <row r="64" spans="1:5" x14ac:dyDescent="0.2">
      <c r="A64" s="143"/>
      <c r="B64" s="143"/>
      <c r="C64" s="159"/>
      <c r="D64" s="257"/>
      <c r="E64" s="256"/>
    </row>
    <row r="65" spans="1:5" x14ac:dyDescent="0.2">
      <c r="A65" s="143"/>
      <c r="B65" s="143"/>
      <c r="C65" s="159"/>
      <c r="D65" s="257"/>
      <c r="E65" s="256"/>
    </row>
    <row r="66" spans="1:5" x14ac:dyDescent="0.2">
      <c r="A66" s="143"/>
      <c r="B66" s="143"/>
      <c r="C66" s="159"/>
      <c r="D66" s="257"/>
      <c r="E66" s="256"/>
    </row>
    <row r="67" spans="1:5" x14ac:dyDescent="0.2">
      <c r="A67" s="143"/>
      <c r="B67" s="143"/>
      <c r="C67" s="159"/>
      <c r="D67" s="257"/>
      <c r="E67" s="256"/>
    </row>
    <row r="68" spans="1:5" x14ac:dyDescent="0.2">
      <c r="A68" s="143"/>
      <c r="B68" s="143"/>
      <c r="C68" s="159"/>
      <c r="D68" s="257"/>
      <c r="E68" s="256"/>
    </row>
    <row r="69" spans="1:5" x14ac:dyDescent="0.2">
      <c r="A69" s="143"/>
      <c r="B69" s="143"/>
      <c r="C69" s="159"/>
      <c r="D69" s="257"/>
      <c r="E69" s="256"/>
    </row>
    <row r="70" spans="1:5" x14ac:dyDescent="0.2">
      <c r="A70" s="143"/>
      <c r="B70" s="143"/>
      <c r="C70" s="159"/>
      <c r="D70" s="257"/>
      <c r="E70" s="256"/>
    </row>
    <row r="71" spans="1:5" x14ac:dyDescent="0.2">
      <c r="A71" s="143"/>
      <c r="B71" s="143"/>
      <c r="C71" s="159"/>
      <c r="D71" s="257"/>
      <c r="E71" s="256"/>
    </row>
    <row r="72" spans="1:5" x14ac:dyDescent="0.2">
      <c r="A72" s="143"/>
      <c r="B72" s="143"/>
      <c r="C72" s="159"/>
      <c r="D72" s="257"/>
      <c r="E72" s="256"/>
    </row>
    <row r="73" spans="1:5" x14ac:dyDescent="0.2">
      <c r="A73" s="143"/>
      <c r="B73" s="143"/>
      <c r="C73" s="159"/>
      <c r="D73" s="257"/>
      <c r="E73" s="256"/>
    </row>
    <row r="74" spans="1:5" x14ac:dyDescent="0.2">
      <c r="A74" s="143"/>
      <c r="B74" s="143"/>
      <c r="C74" s="159"/>
      <c r="D74" s="257"/>
      <c r="E74" s="256"/>
    </row>
    <row r="75" spans="1:5" x14ac:dyDescent="0.2">
      <c r="A75" s="143"/>
      <c r="B75" s="143"/>
      <c r="C75" s="159"/>
      <c r="D75" s="257"/>
      <c r="E75" s="256"/>
    </row>
    <row r="76" spans="1:5" x14ac:dyDescent="0.2">
      <c r="A76" s="143"/>
      <c r="B76" s="143"/>
      <c r="C76" s="159"/>
      <c r="D76" s="257"/>
      <c r="E76" s="256"/>
    </row>
    <row r="77" spans="1:5" x14ac:dyDescent="0.2">
      <c r="A77" s="143"/>
      <c r="B77" s="143"/>
      <c r="C77" s="159"/>
      <c r="D77" s="257"/>
      <c r="E77" s="256"/>
    </row>
    <row r="78" spans="1:5" x14ac:dyDescent="0.2">
      <c r="A78" s="143"/>
      <c r="B78" s="143"/>
      <c r="C78" s="159"/>
      <c r="D78" s="257"/>
      <c r="E78" s="256"/>
    </row>
    <row r="79" spans="1:5" x14ac:dyDescent="0.2">
      <c r="A79" s="143"/>
      <c r="B79" s="143"/>
      <c r="C79" s="159"/>
      <c r="D79" s="257"/>
      <c r="E79" s="256"/>
    </row>
    <row r="80" spans="1:5" x14ac:dyDescent="0.2">
      <c r="A80" s="143"/>
      <c r="B80" s="143"/>
      <c r="C80" s="159"/>
      <c r="D80" s="257"/>
      <c r="E80" s="256"/>
    </row>
    <row r="81" spans="1:5" x14ac:dyDescent="0.2">
      <c r="A81" s="143"/>
      <c r="B81" s="143"/>
      <c r="C81" s="159"/>
      <c r="D81" s="257"/>
      <c r="E81" s="256"/>
    </row>
    <row r="82" spans="1:5" x14ac:dyDescent="0.2">
      <c r="A82" s="143"/>
      <c r="B82" s="143"/>
      <c r="C82" s="159"/>
      <c r="D82" s="257"/>
      <c r="E82" s="256"/>
    </row>
    <row r="83" spans="1:5" x14ac:dyDescent="0.2">
      <c r="A83" s="143"/>
      <c r="B83" s="143"/>
      <c r="C83" s="159"/>
      <c r="D83" s="257"/>
      <c r="E83" s="256"/>
    </row>
    <row r="84" spans="1:5" x14ac:dyDescent="0.2">
      <c r="A84" s="143"/>
      <c r="B84" s="143"/>
      <c r="C84" s="159"/>
      <c r="D84" s="257"/>
      <c r="E84" s="256"/>
    </row>
    <row r="85" spans="1:5" x14ac:dyDescent="0.2">
      <c r="A85" s="143"/>
      <c r="B85" s="143"/>
      <c r="C85" s="159"/>
      <c r="D85" s="257"/>
      <c r="E85" s="256"/>
    </row>
    <row r="86" spans="1:5" x14ac:dyDescent="0.2">
      <c r="A86" s="143"/>
      <c r="B86" s="143"/>
      <c r="C86" s="159"/>
      <c r="D86" s="257"/>
      <c r="E86" s="256"/>
    </row>
    <row r="87" spans="1:5" x14ac:dyDescent="0.2">
      <c r="A87" s="143"/>
      <c r="B87" s="143"/>
      <c r="C87" s="159"/>
      <c r="D87" s="257"/>
      <c r="E87" s="256"/>
    </row>
    <row r="88" spans="1:5" x14ac:dyDescent="0.2">
      <c r="A88" s="143"/>
      <c r="B88" s="143"/>
      <c r="C88" s="159"/>
      <c r="D88" s="257"/>
      <c r="E88" s="256"/>
    </row>
    <row r="89" spans="1:5" x14ac:dyDescent="0.2">
      <c r="A89" s="143"/>
      <c r="B89" s="143"/>
      <c r="C89" s="159"/>
      <c r="D89" s="257"/>
      <c r="E89" s="256"/>
    </row>
    <row r="90" spans="1:5" x14ac:dyDescent="0.2">
      <c r="A90" s="143"/>
      <c r="B90" s="143"/>
      <c r="C90" s="159"/>
      <c r="D90" s="257"/>
      <c r="E90" s="256"/>
    </row>
    <row r="91" spans="1:5" x14ac:dyDescent="0.2">
      <c r="A91" s="143"/>
      <c r="B91" s="143"/>
      <c r="C91" s="159"/>
      <c r="D91" s="257"/>
      <c r="E91" s="256"/>
    </row>
    <row r="92" spans="1:5" x14ac:dyDescent="0.2">
      <c r="A92" s="143"/>
      <c r="B92" s="143"/>
      <c r="C92" s="159"/>
      <c r="D92" s="257"/>
      <c r="E92" s="256"/>
    </row>
    <row r="93" spans="1:5" x14ac:dyDescent="0.2">
      <c r="A93" s="143"/>
      <c r="B93" s="143"/>
      <c r="C93" s="159"/>
      <c r="D93" s="257"/>
      <c r="E93" s="256"/>
    </row>
    <row r="94" spans="1:5" x14ac:dyDescent="0.2">
      <c r="A94" s="143"/>
      <c r="B94" s="143"/>
      <c r="C94" s="159"/>
      <c r="D94" s="257"/>
      <c r="E94" s="256"/>
    </row>
    <row r="95" spans="1:5" x14ac:dyDescent="0.2">
      <c r="A95" s="143"/>
      <c r="B95" s="143"/>
      <c r="C95" s="159"/>
      <c r="D95" s="257"/>
      <c r="E95" s="256"/>
    </row>
    <row r="96" spans="1:5" x14ac:dyDescent="0.2">
      <c r="A96" s="143"/>
      <c r="B96" s="143"/>
      <c r="C96" s="159"/>
      <c r="D96" s="257"/>
      <c r="E96" s="256"/>
    </row>
    <row r="97" spans="1:5" x14ac:dyDescent="0.2">
      <c r="A97" s="143"/>
      <c r="B97" s="143"/>
      <c r="C97" s="159"/>
      <c r="D97" s="257"/>
      <c r="E97" s="256"/>
    </row>
    <row r="98" spans="1:5" x14ac:dyDescent="0.2">
      <c r="A98" s="143"/>
      <c r="B98" s="143"/>
      <c r="C98" s="159"/>
      <c r="D98" s="257"/>
      <c r="E98" s="256"/>
    </row>
    <row r="99" spans="1:5" x14ac:dyDescent="0.2">
      <c r="A99" s="143"/>
      <c r="B99" s="143"/>
      <c r="C99" s="159"/>
      <c r="D99" s="257"/>
      <c r="E99" s="256"/>
    </row>
    <row r="100" spans="1:5" x14ac:dyDescent="0.2">
      <c r="A100" s="143"/>
      <c r="B100" s="143"/>
      <c r="C100" s="159"/>
      <c r="D100" s="257"/>
      <c r="E100" s="256"/>
    </row>
    <row r="101" spans="1:5" x14ac:dyDescent="0.2">
      <c r="A101" s="143"/>
      <c r="B101" s="143"/>
      <c r="C101" s="159"/>
      <c r="D101" s="257"/>
      <c r="E101" s="256"/>
    </row>
    <row r="102" spans="1:5" x14ac:dyDescent="0.2">
      <c r="A102" s="143"/>
      <c r="B102" s="143"/>
      <c r="C102" s="159"/>
      <c r="D102" s="257"/>
      <c r="E102" s="256"/>
    </row>
    <row r="103" spans="1:5" x14ac:dyDescent="0.2">
      <c r="A103" s="143"/>
      <c r="B103" s="143"/>
      <c r="C103" s="159"/>
      <c r="D103" s="257"/>
      <c r="E103" s="256"/>
    </row>
    <row r="104" spans="1:5" x14ac:dyDescent="0.2">
      <c r="A104" s="143"/>
      <c r="B104" s="143"/>
      <c r="C104" s="159"/>
      <c r="D104" s="257"/>
      <c r="E104" s="256"/>
    </row>
    <row r="105" spans="1:5" x14ac:dyDescent="0.2">
      <c r="A105" s="143"/>
      <c r="B105" s="143"/>
      <c r="C105" s="159"/>
      <c r="D105" s="257"/>
      <c r="E105" s="256"/>
    </row>
    <row r="106" spans="1:5" x14ac:dyDescent="0.2">
      <c r="A106" s="143"/>
      <c r="B106" s="143"/>
      <c r="C106" s="159"/>
      <c r="D106" s="257"/>
      <c r="E106" s="256"/>
    </row>
    <row r="107" spans="1:5" x14ac:dyDescent="0.2">
      <c r="A107" s="143"/>
      <c r="B107" s="143"/>
      <c r="C107" s="159"/>
      <c r="D107" s="257"/>
      <c r="E107" s="256"/>
    </row>
    <row r="108" spans="1:5" x14ac:dyDescent="0.2">
      <c r="A108" s="143"/>
      <c r="B108" s="143"/>
      <c r="C108" s="159"/>
      <c r="D108" s="257"/>
      <c r="E108" s="256"/>
    </row>
    <row r="109" spans="1:5" x14ac:dyDescent="0.2">
      <c r="A109" s="158"/>
      <c r="B109" s="158" t="s">
        <v>265</v>
      </c>
      <c r="C109" s="157">
        <f>SUM(C8:C108)</f>
        <v>3062766.9199999995</v>
      </c>
      <c r="D109" s="255">
        <f>SUM(D8:D108)</f>
        <v>1.0000000000000002</v>
      </c>
      <c r="E109" s="217"/>
    </row>
    <row r="110" spans="1:5" x14ac:dyDescent="0.2">
      <c r="A110" s="254"/>
      <c r="B110" s="254"/>
      <c r="C110" s="253"/>
      <c r="D110" s="252"/>
      <c r="E110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1" zoomScaleNormal="100" zoomScaleSheetLayoutView="90" workbookViewId="0">
      <selection activeCell="A27" sqref="A27:B2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3" customFormat="1" x14ac:dyDescent="0.2">
      <c r="A1" s="3" t="s">
        <v>43</v>
      </c>
      <c r="B1" s="3"/>
      <c r="C1" s="154"/>
      <c r="D1" s="146"/>
      <c r="E1" s="4"/>
      <c r="F1" s="5"/>
    </row>
    <row r="2" spans="1:6" s="83" customFormat="1" x14ac:dyDescent="0.2">
      <c r="A2" s="3" t="s">
        <v>132</v>
      </c>
      <c r="B2" s="3"/>
      <c r="C2" s="154"/>
      <c r="D2" s="146"/>
      <c r="E2" s="4"/>
    </row>
    <row r="3" spans="1:6" s="83" customFormat="1" x14ac:dyDescent="0.2">
      <c r="C3" s="7"/>
      <c r="D3" s="146"/>
      <c r="E3" s="4"/>
    </row>
    <row r="4" spans="1:6" s="83" customFormat="1" x14ac:dyDescent="0.2">
      <c r="C4" s="7"/>
      <c r="D4" s="146"/>
      <c r="E4" s="4"/>
    </row>
    <row r="5" spans="1:6" s="83" customFormat="1" ht="11.25" customHeight="1" x14ac:dyDescent="0.2">
      <c r="A5" s="122" t="s">
        <v>155</v>
      </c>
      <c r="B5" s="135"/>
      <c r="C5" s="7"/>
      <c r="D5" s="154"/>
      <c r="E5" s="95" t="s">
        <v>148</v>
      </c>
    </row>
    <row r="6" spans="1:6" s="83" customFormat="1" x14ac:dyDescent="0.2">
      <c r="A6" s="156"/>
      <c r="B6" s="156"/>
      <c r="C6" s="155"/>
      <c r="D6" s="3"/>
      <c r="E6" s="154"/>
      <c r="F6" s="3"/>
    </row>
    <row r="7" spans="1:6" ht="15" customHeight="1" x14ac:dyDescent="0.2">
      <c r="A7" s="133" t="s">
        <v>45</v>
      </c>
      <c r="B7" s="132" t="s">
        <v>46</v>
      </c>
      <c r="C7" s="130" t="s">
        <v>147</v>
      </c>
      <c r="D7" s="131" t="s">
        <v>146</v>
      </c>
      <c r="E7" s="130" t="s">
        <v>145</v>
      </c>
    </row>
    <row r="8" spans="1:6" ht="11.25" customHeight="1" x14ac:dyDescent="0.2">
      <c r="A8" s="128" t="s">
        <v>421</v>
      </c>
      <c r="B8" s="128" t="s">
        <v>421</v>
      </c>
      <c r="C8" s="127"/>
      <c r="D8" s="152"/>
      <c r="E8" s="127"/>
    </row>
    <row r="9" spans="1:6" ht="11.25" customHeight="1" x14ac:dyDescent="0.2">
      <c r="A9" s="128"/>
      <c r="B9" s="128"/>
      <c r="C9" s="127"/>
      <c r="D9" s="152"/>
      <c r="E9" s="127"/>
    </row>
    <row r="10" spans="1:6" ht="11.25" customHeight="1" x14ac:dyDescent="0.2">
      <c r="A10" s="128"/>
      <c r="B10" s="128"/>
      <c r="C10" s="127"/>
      <c r="D10" s="152"/>
      <c r="E10" s="127"/>
    </row>
    <row r="11" spans="1:6" ht="11.25" customHeight="1" x14ac:dyDescent="0.2">
      <c r="A11" s="128"/>
      <c r="B11" s="128"/>
      <c r="C11" s="127"/>
      <c r="D11" s="152"/>
      <c r="E11" s="127"/>
    </row>
    <row r="12" spans="1:6" ht="11.25" customHeight="1" x14ac:dyDescent="0.2">
      <c r="A12" s="128"/>
      <c r="B12" s="128"/>
      <c r="C12" s="127"/>
      <c r="D12" s="152"/>
      <c r="E12" s="127"/>
    </row>
    <row r="13" spans="1:6" ht="11.25" customHeight="1" x14ac:dyDescent="0.2">
      <c r="A13" s="128"/>
      <c r="B13" s="128"/>
      <c r="C13" s="127"/>
      <c r="D13" s="152"/>
      <c r="E13" s="127"/>
    </row>
    <row r="14" spans="1:6" ht="11.25" customHeight="1" x14ac:dyDescent="0.2">
      <c r="A14" s="128"/>
      <c r="B14" s="128"/>
      <c r="C14" s="127"/>
      <c r="D14" s="152"/>
      <c r="E14" s="127"/>
    </row>
    <row r="15" spans="1:6" ht="11.25" customHeight="1" x14ac:dyDescent="0.2">
      <c r="A15" s="128"/>
      <c r="B15" s="128"/>
      <c r="C15" s="127"/>
      <c r="D15" s="152"/>
      <c r="E15" s="127"/>
    </row>
    <row r="16" spans="1:6" ht="11.25" customHeight="1" x14ac:dyDescent="0.2">
      <c r="A16" s="128"/>
      <c r="B16" s="128"/>
      <c r="C16" s="127"/>
      <c r="D16" s="152"/>
      <c r="E16" s="127"/>
    </row>
    <row r="17" spans="1:6" ht="11.25" customHeight="1" x14ac:dyDescent="0.2">
      <c r="A17" s="128"/>
      <c r="B17" s="128"/>
      <c r="C17" s="127"/>
      <c r="D17" s="152"/>
      <c r="E17" s="127"/>
    </row>
    <row r="18" spans="1:6" x14ac:dyDescent="0.2">
      <c r="A18" s="128"/>
      <c r="B18" s="128"/>
      <c r="C18" s="127"/>
      <c r="D18" s="152"/>
      <c r="E18" s="127"/>
    </row>
    <row r="19" spans="1:6" x14ac:dyDescent="0.2">
      <c r="A19" s="128"/>
      <c r="B19" s="128"/>
      <c r="C19" s="127"/>
      <c r="D19" s="152"/>
      <c r="E19" s="127"/>
    </row>
    <row r="20" spans="1:6" x14ac:dyDescent="0.2">
      <c r="A20" s="153"/>
      <c r="B20" s="153"/>
      <c r="C20" s="151"/>
      <c r="D20" s="152"/>
      <c r="E20" s="151"/>
    </row>
    <row r="21" spans="1:6" x14ac:dyDescent="0.2">
      <c r="A21" s="150"/>
      <c r="B21" s="150" t="s">
        <v>154</v>
      </c>
      <c r="C21" s="137">
        <f>SUM(C8:C20)</f>
        <v>0</v>
      </c>
      <c r="D21" s="149"/>
      <c r="E21" s="137"/>
    </row>
    <row r="22" spans="1:6" x14ac:dyDescent="0.2">
      <c r="A22" s="148"/>
      <c r="B22" s="148"/>
      <c r="C22" s="147"/>
      <c r="D22" s="148"/>
      <c r="E22" s="147"/>
    </row>
    <row r="23" spans="1:6" x14ac:dyDescent="0.2">
      <c r="A23" s="148"/>
      <c r="B23" s="148"/>
      <c r="C23" s="147"/>
      <c r="D23" s="148"/>
      <c r="E23" s="147"/>
    </row>
    <row r="24" spans="1:6" ht="11.25" customHeight="1" x14ac:dyDescent="0.2">
      <c r="A24" s="122" t="s">
        <v>153</v>
      </c>
      <c r="B24" s="135"/>
      <c r="C24" s="134"/>
      <c r="D24" s="95" t="s">
        <v>148</v>
      </c>
    </row>
    <row r="25" spans="1:6" x14ac:dyDescent="0.2">
      <c r="A25" s="83"/>
      <c r="B25" s="83"/>
      <c r="C25" s="7"/>
      <c r="D25" s="146"/>
      <c r="E25" s="4"/>
      <c r="F25" s="83"/>
    </row>
    <row r="26" spans="1:6" ht="15" customHeight="1" x14ac:dyDescent="0.2">
      <c r="A26" s="133" t="s">
        <v>45</v>
      </c>
      <c r="B26" s="132" t="s">
        <v>46</v>
      </c>
      <c r="C26" s="130" t="s">
        <v>147</v>
      </c>
      <c r="D26" s="131" t="s">
        <v>146</v>
      </c>
      <c r="E26" s="145"/>
    </row>
    <row r="27" spans="1:6" ht="11.25" customHeight="1" x14ac:dyDescent="0.2">
      <c r="A27" s="143" t="s">
        <v>421</v>
      </c>
      <c r="B27" s="142" t="s">
        <v>421</v>
      </c>
      <c r="C27" s="141"/>
      <c r="D27" s="127"/>
      <c r="E27" s="10"/>
    </row>
    <row r="28" spans="1:6" ht="11.25" customHeight="1" x14ac:dyDescent="0.2">
      <c r="A28" s="143"/>
      <c r="B28" s="142"/>
      <c r="C28" s="141"/>
      <c r="D28" s="127"/>
      <c r="E28" s="10"/>
    </row>
    <row r="29" spans="1:6" ht="11.25" customHeight="1" x14ac:dyDescent="0.2">
      <c r="A29" s="143"/>
      <c r="B29" s="142"/>
      <c r="C29" s="141"/>
      <c r="D29" s="127"/>
      <c r="E29" s="10"/>
    </row>
    <row r="30" spans="1:6" ht="11.25" customHeight="1" x14ac:dyDescent="0.2">
      <c r="A30" s="143"/>
      <c r="B30" s="142"/>
      <c r="C30" s="141"/>
      <c r="D30" s="127"/>
      <c r="E30" s="10"/>
    </row>
    <row r="31" spans="1:6" ht="11.25" customHeight="1" x14ac:dyDescent="0.2">
      <c r="A31" s="143"/>
      <c r="B31" s="142"/>
      <c r="C31" s="141"/>
      <c r="D31" s="127"/>
      <c r="E31" s="10"/>
    </row>
    <row r="32" spans="1:6" ht="11.25" customHeight="1" x14ac:dyDescent="0.2">
      <c r="A32" s="143"/>
      <c r="B32" s="142"/>
      <c r="C32" s="141"/>
      <c r="D32" s="127"/>
      <c r="E32" s="10"/>
    </row>
    <row r="33" spans="1:5" ht="11.25" customHeight="1" x14ac:dyDescent="0.2">
      <c r="A33" s="143"/>
      <c r="B33" s="142"/>
      <c r="C33" s="141"/>
      <c r="D33" s="127"/>
      <c r="E33" s="10"/>
    </row>
    <row r="34" spans="1:5" ht="11.25" customHeight="1" x14ac:dyDescent="0.2">
      <c r="A34" s="143"/>
      <c r="B34" s="142"/>
      <c r="C34" s="141"/>
      <c r="D34" s="127"/>
      <c r="E34" s="10"/>
    </row>
    <row r="35" spans="1:5" ht="11.25" customHeight="1" x14ac:dyDescent="0.2">
      <c r="A35" s="143"/>
      <c r="B35" s="142"/>
      <c r="C35" s="141"/>
      <c r="D35" s="127"/>
      <c r="E35" s="10"/>
    </row>
    <row r="36" spans="1:5" ht="11.25" customHeight="1" x14ac:dyDescent="0.2">
      <c r="A36" s="143"/>
      <c r="B36" s="142"/>
      <c r="C36" s="141"/>
      <c r="D36" s="127"/>
      <c r="E36" s="10"/>
    </row>
    <row r="37" spans="1:5" ht="11.25" customHeight="1" x14ac:dyDescent="0.2">
      <c r="A37" s="143"/>
      <c r="B37" s="142"/>
      <c r="C37" s="141"/>
      <c r="D37" s="127"/>
      <c r="E37" s="10"/>
    </row>
    <row r="38" spans="1:5" ht="11.25" customHeight="1" x14ac:dyDescent="0.2">
      <c r="A38" s="143"/>
      <c r="B38" s="142"/>
      <c r="C38" s="141"/>
      <c r="D38" s="127"/>
      <c r="E38" s="10"/>
    </row>
    <row r="39" spans="1:5" ht="11.25" customHeight="1" x14ac:dyDescent="0.2">
      <c r="A39" s="143"/>
      <c r="B39" s="142"/>
      <c r="C39" s="141"/>
      <c r="D39" s="127"/>
      <c r="E39" s="10"/>
    </row>
    <row r="40" spans="1:5" ht="11.25" customHeight="1" x14ac:dyDescent="0.2">
      <c r="A40" s="143"/>
      <c r="B40" s="142"/>
      <c r="C40" s="141"/>
      <c r="D40" s="127"/>
      <c r="E40" s="10"/>
    </row>
    <row r="41" spans="1:5" ht="11.25" customHeight="1" x14ac:dyDescent="0.2">
      <c r="A41" s="143"/>
      <c r="B41" s="142"/>
      <c r="C41" s="141"/>
      <c r="D41" s="127"/>
      <c r="E41" s="10"/>
    </row>
    <row r="42" spans="1:5" ht="11.25" customHeight="1" x14ac:dyDescent="0.2">
      <c r="A42" s="143"/>
      <c r="B42" s="142"/>
      <c r="C42" s="141"/>
      <c r="D42" s="127"/>
      <c r="E42" s="10"/>
    </row>
    <row r="43" spans="1:5" ht="11.25" customHeight="1" x14ac:dyDescent="0.2">
      <c r="A43" s="143"/>
      <c r="B43" s="142"/>
      <c r="C43" s="141"/>
      <c r="D43" s="127"/>
      <c r="E43" s="10"/>
    </row>
    <row r="44" spans="1:5" ht="11.25" customHeight="1" x14ac:dyDescent="0.2">
      <c r="A44" s="143"/>
      <c r="B44" s="142"/>
      <c r="C44" s="141"/>
      <c r="D44" s="127"/>
      <c r="E44" s="10"/>
    </row>
    <row r="45" spans="1:5" ht="11.25" customHeight="1" x14ac:dyDescent="0.2">
      <c r="A45" s="143"/>
      <c r="B45" s="142"/>
      <c r="C45" s="141"/>
      <c r="D45" s="127"/>
      <c r="E45" s="10"/>
    </row>
    <row r="46" spans="1:5" ht="11.25" customHeight="1" x14ac:dyDescent="0.2">
      <c r="A46" s="143"/>
      <c r="B46" s="142"/>
      <c r="C46" s="141"/>
      <c r="D46" s="127"/>
      <c r="E46" s="10"/>
    </row>
    <row r="47" spans="1:5" ht="11.25" customHeight="1" x14ac:dyDescent="0.2">
      <c r="A47" s="143"/>
      <c r="B47" s="142"/>
      <c r="C47" s="141"/>
      <c r="D47" s="127"/>
      <c r="E47" s="10"/>
    </row>
    <row r="48" spans="1:5" ht="11.25" customHeight="1" x14ac:dyDescent="0.2">
      <c r="A48" s="143"/>
      <c r="B48" s="142"/>
      <c r="C48" s="141"/>
      <c r="D48" s="127"/>
      <c r="E48" s="10"/>
    </row>
    <row r="49" spans="1:6" ht="11.25" customHeight="1" x14ac:dyDescent="0.2">
      <c r="A49" s="143"/>
      <c r="B49" s="142"/>
      <c r="C49" s="141"/>
      <c r="D49" s="127"/>
      <c r="E49" s="10"/>
    </row>
    <row r="50" spans="1:6" ht="11.25" customHeight="1" x14ac:dyDescent="0.2">
      <c r="A50" s="143"/>
      <c r="B50" s="142"/>
      <c r="C50" s="141"/>
      <c r="D50" s="127"/>
      <c r="E50" s="10"/>
    </row>
    <row r="51" spans="1:6" ht="11.25" customHeight="1" x14ac:dyDescent="0.2">
      <c r="A51" s="143"/>
      <c r="B51" s="142"/>
      <c r="C51" s="141"/>
      <c r="D51" s="127"/>
      <c r="E51" s="10"/>
    </row>
    <row r="52" spans="1:6" x14ac:dyDescent="0.2">
      <c r="A52" s="140"/>
      <c r="B52" s="140" t="s">
        <v>152</v>
      </c>
      <c r="C52" s="139">
        <f>SUM(C27:C51)</f>
        <v>0</v>
      </c>
      <c r="D52" s="144"/>
      <c r="E52" s="11"/>
    </row>
    <row r="53" spans="1:6" x14ac:dyDescent="0.2">
      <c r="A53" s="59"/>
      <c r="B53" s="59"/>
      <c r="C53" s="136"/>
      <c r="D53" s="59"/>
      <c r="E53" s="136"/>
      <c r="F53" s="83"/>
    </row>
    <row r="54" spans="1:6" x14ac:dyDescent="0.2">
      <c r="A54" s="59"/>
      <c r="B54" s="59"/>
      <c r="C54" s="136"/>
      <c r="D54" s="59"/>
      <c r="E54" s="136"/>
      <c r="F54" s="83"/>
    </row>
    <row r="55" spans="1:6" ht="11.25" customHeight="1" x14ac:dyDescent="0.2">
      <c r="A55" s="122" t="s">
        <v>151</v>
      </c>
      <c r="B55" s="135"/>
      <c r="C55" s="134"/>
      <c r="D55" s="83"/>
      <c r="E55" s="95" t="s">
        <v>148</v>
      </c>
    </row>
    <row r="56" spans="1:6" x14ac:dyDescent="0.2">
      <c r="A56" s="83"/>
      <c r="B56" s="83"/>
      <c r="C56" s="7"/>
      <c r="D56" s="83"/>
      <c r="E56" s="7"/>
      <c r="F56" s="83"/>
    </row>
    <row r="57" spans="1:6" ht="15" customHeight="1" x14ac:dyDescent="0.2">
      <c r="A57" s="133" t="s">
        <v>45</v>
      </c>
      <c r="B57" s="132" t="s">
        <v>46</v>
      </c>
      <c r="C57" s="130" t="s">
        <v>147</v>
      </c>
      <c r="D57" s="131" t="s">
        <v>146</v>
      </c>
      <c r="E57" s="130" t="s">
        <v>145</v>
      </c>
      <c r="F57" s="129"/>
    </row>
    <row r="58" spans="1:6" x14ac:dyDescent="0.2">
      <c r="A58" s="143" t="s">
        <v>421</v>
      </c>
      <c r="B58" s="142" t="s">
        <v>421</v>
      </c>
      <c r="C58" s="141"/>
      <c r="D58" s="141"/>
      <c r="E58" s="127"/>
      <c r="F58" s="10"/>
    </row>
    <row r="59" spans="1:6" x14ac:dyDescent="0.2">
      <c r="A59" s="143"/>
      <c r="B59" s="142"/>
      <c r="C59" s="141"/>
      <c r="D59" s="141"/>
      <c r="E59" s="127"/>
      <c r="F59" s="10"/>
    </row>
    <row r="60" spans="1:6" x14ac:dyDescent="0.2">
      <c r="A60" s="143"/>
      <c r="B60" s="142"/>
      <c r="C60" s="141"/>
      <c r="D60" s="141"/>
      <c r="E60" s="127"/>
      <c r="F60" s="10"/>
    </row>
    <row r="61" spans="1:6" x14ac:dyDescent="0.2">
      <c r="A61" s="143"/>
      <c r="B61" s="142"/>
      <c r="C61" s="141"/>
      <c r="D61" s="141"/>
      <c r="E61" s="127"/>
      <c r="F61" s="10"/>
    </row>
    <row r="62" spans="1:6" x14ac:dyDescent="0.2">
      <c r="A62" s="143"/>
      <c r="B62" s="142"/>
      <c r="C62" s="141"/>
      <c r="D62" s="141"/>
      <c r="E62" s="127"/>
      <c r="F62" s="10"/>
    </row>
    <row r="63" spans="1:6" x14ac:dyDescent="0.2">
      <c r="A63" s="143"/>
      <c r="B63" s="142"/>
      <c r="C63" s="141"/>
      <c r="D63" s="141"/>
      <c r="E63" s="127"/>
      <c r="F63" s="10"/>
    </row>
    <row r="64" spans="1:6" x14ac:dyDescent="0.2">
      <c r="A64" s="143"/>
      <c r="B64" s="142"/>
      <c r="C64" s="141"/>
      <c r="D64" s="141"/>
      <c r="E64" s="127"/>
      <c r="F64" s="10"/>
    </row>
    <row r="65" spans="1:6" x14ac:dyDescent="0.2">
      <c r="A65" s="140"/>
      <c r="B65" s="140" t="s">
        <v>150</v>
      </c>
      <c r="C65" s="139">
        <f>SUM(C58:C64)</f>
        <v>0</v>
      </c>
      <c r="D65" s="138"/>
      <c r="E65" s="137"/>
      <c r="F65" s="11"/>
    </row>
    <row r="66" spans="1:6" x14ac:dyDescent="0.2">
      <c r="A66" s="59"/>
      <c r="B66" s="59"/>
      <c r="C66" s="136"/>
      <c r="D66" s="59"/>
      <c r="E66" s="136"/>
      <c r="F66" s="83"/>
    </row>
    <row r="67" spans="1:6" x14ac:dyDescent="0.2">
      <c r="A67" s="59"/>
      <c r="B67" s="59"/>
      <c r="C67" s="136"/>
      <c r="D67" s="59"/>
      <c r="E67" s="136"/>
      <c r="F67" s="83"/>
    </row>
    <row r="68" spans="1:6" ht="11.25" customHeight="1" x14ac:dyDescent="0.2">
      <c r="A68" s="122" t="s">
        <v>149</v>
      </c>
      <c r="B68" s="135"/>
      <c r="C68" s="134"/>
      <c r="D68" s="83"/>
      <c r="E68" s="95" t="s">
        <v>148</v>
      </c>
    </row>
    <row r="69" spans="1:6" x14ac:dyDescent="0.2">
      <c r="A69" s="83"/>
      <c r="B69" s="83"/>
      <c r="C69" s="7"/>
      <c r="D69" s="83"/>
      <c r="E69" s="7"/>
      <c r="F69" s="83"/>
    </row>
    <row r="70" spans="1:6" ht="15" customHeight="1" x14ac:dyDescent="0.2">
      <c r="A70" s="133" t="s">
        <v>45</v>
      </c>
      <c r="B70" s="132" t="s">
        <v>46</v>
      </c>
      <c r="C70" s="130" t="s">
        <v>147</v>
      </c>
      <c r="D70" s="131" t="s">
        <v>146</v>
      </c>
      <c r="E70" s="130" t="s">
        <v>145</v>
      </c>
      <c r="F70" s="129"/>
    </row>
    <row r="71" spans="1:6" x14ac:dyDescent="0.2">
      <c r="A71" s="128" t="s">
        <v>421</v>
      </c>
      <c r="B71" s="128" t="s">
        <v>421</v>
      </c>
      <c r="C71" s="127"/>
      <c r="D71" s="127"/>
      <c r="E71" s="127"/>
      <c r="F71" s="10"/>
    </row>
    <row r="72" spans="1:6" x14ac:dyDescent="0.2">
      <c r="A72" s="128"/>
      <c r="B72" s="128"/>
      <c r="C72" s="127"/>
      <c r="D72" s="127"/>
      <c r="E72" s="127"/>
      <c r="F72" s="10"/>
    </row>
    <row r="73" spans="1:6" x14ac:dyDescent="0.2">
      <c r="A73" s="128"/>
      <c r="B73" s="128"/>
      <c r="C73" s="127"/>
      <c r="D73" s="127"/>
      <c r="E73" s="127"/>
      <c r="F73" s="10"/>
    </row>
    <row r="74" spans="1:6" x14ac:dyDescent="0.2">
      <c r="A74" s="128"/>
      <c r="B74" s="128"/>
      <c r="C74" s="127"/>
      <c r="D74" s="127"/>
      <c r="E74" s="127"/>
      <c r="F74" s="10"/>
    </row>
    <row r="75" spans="1:6" x14ac:dyDescent="0.2">
      <c r="A75" s="128"/>
      <c r="B75" s="128"/>
      <c r="C75" s="127"/>
      <c r="D75" s="127"/>
      <c r="E75" s="127"/>
      <c r="F75" s="10"/>
    </row>
    <row r="76" spans="1:6" x14ac:dyDescent="0.2">
      <c r="A76" s="128"/>
      <c r="B76" s="128"/>
      <c r="C76" s="127"/>
      <c r="D76" s="127"/>
      <c r="E76" s="127"/>
      <c r="F76" s="10"/>
    </row>
    <row r="77" spans="1:6" x14ac:dyDescent="0.2">
      <c r="A77" s="128"/>
      <c r="B77" s="128"/>
      <c r="C77" s="127"/>
      <c r="D77" s="127"/>
      <c r="E77" s="127"/>
      <c r="F77" s="10"/>
    </row>
    <row r="78" spans="1:6" x14ac:dyDescent="0.2">
      <c r="A78" s="126"/>
      <c r="B78" s="126" t="s">
        <v>144</v>
      </c>
      <c r="C78" s="125">
        <f>SUM(C71:C77)</f>
        <v>0</v>
      </c>
      <c r="D78" s="124"/>
      <c r="E78" s="123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zoomScaleNormal="100" zoomScaleSheetLayoutView="100" workbookViewId="0">
      <selection activeCell="E9" sqref="E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16384" width="11.42578125" style="83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22" t="s">
        <v>273</v>
      </c>
      <c r="B5" s="122"/>
      <c r="C5" s="13"/>
      <c r="D5" s="13"/>
      <c r="E5" s="13"/>
      <c r="G5" s="95" t="s">
        <v>272</v>
      </c>
    </row>
    <row r="6" spans="1:7" s="24" customFormat="1" x14ac:dyDescent="0.2">
      <c r="A6" s="186"/>
      <c r="B6" s="186"/>
      <c r="C6" s="23"/>
      <c r="D6" s="242"/>
      <c r="E6" s="242"/>
    </row>
    <row r="7" spans="1:7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271</v>
      </c>
      <c r="F7" s="221" t="s">
        <v>146</v>
      </c>
      <c r="G7" s="221" t="s">
        <v>243</v>
      </c>
    </row>
    <row r="8" spans="1:7" x14ac:dyDescent="0.2">
      <c r="A8" s="143" t="s">
        <v>563</v>
      </c>
      <c r="B8" s="143" t="s">
        <v>564</v>
      </c>
      <c r="C8" s="159">
        <v>-12656.16</v>
      </c>
      <c r="D8" s="159">
        <v>-12656.16</v>
      </c>
      <c r="E8" s="159">
        <f>D8-C8</f>
        <v>0</v>
      </c>
      <c r="F8" s="159" t="s">
        <v>651</v>
      </c>
      <c r="G8" s="192" t="s">
        <v>652</v>
      </c>
    </row>
    <row r="9" spans="1:7" ht="22.5" x14ac:dyDescent="0.2">
      <c r="A9" s="143" t="s">
        <v>565</v>
      </c>
      <c r="B9" s="143" t="s">
        <v>566</v>
      </c>
      <c r="C9" s="159">
        <v>28878850.050000001</v>
      </c>
      <c r="D9" s="159">
        <v>28050045.039999999</v>
      </c>
      <c r="E9" s="159">
        <f>D9-C9</f>
        <v>-828805.01000000164</v>
      </c>
      <c r="F9" s="159" t="s">
        <v>566</v>
      </c>
      <c r="G9" s="192" t="s">
        <v>652</v>
      </c>
    </row>
    <row r="10" spans="1:7" x14ac:dyDescent="0.2">
      <c r="A10" s="143"/>
      <c r="B10" s="143"/>
      <c r="C10" s="159"/>
      <c r="D10" s="159"/>
      <c r="E10" s="159"/>
      <c r="F10" s="192"/>
      <c r="G10" s="192"/>
    </row>
    <row r="11" spans="1:7" x14ac:dyDescent="0.2">
      <c r="A11" s="143"/>
      <c r="B11" s="143"/>
      <c r="C11" s="159"/>
      <c r="D11" s="159"/>
      <c r="E11" s="159"/>
      <c r="F11" s="192"/>
      <c r="G11" s="192"/>
    </row>
    <row r="12" spans="1:7" x14ac:dyDescent="0.2">
      <c r="A12" s="143"/>
      <c r="B12" s="143"/>
      <c r="C12" s="159"/>
      <c r="D12" s="159"/>
      <c r="E12" s="159"/>
      <c r="F12" s="192"/>
      <c r="G12" s="192"/>
    </row>
    <row r="13" spans="1:7" x14ac:dyDescent="0.2">
      <c r="A13" s="143"/>
      <c r="B13" s="143"/>
      <c r="C13" s="159"/>
      <c r="D13" s="159"/>
      <c r="E13" s="159"/>
      <c r="F13" s="192"/>
      <c r="G13" s="192"/>
    </row>
    <row r="14" spans="1:7" x14ac:dyDescent="0.2">
      <c r="A14" s="189"/>
      <c r="B14" s="158" t="s">
        <v>270</v>
      </c>
      <c r="C14" s="144">
        <f>SUM(C8:C13)</f>
        <v>28866193.890000001</v>
      </c>
      <c r="D14" s="144">
        <f>SUM(D8:D13)</f>
        <v>28037388.879999999</v>
      </c>
      <c r="E14" s="124">
        <f>SUM(E8:E13)</f>
        <v>-828805.01000000164</v>
      </c>
      <c r="F14" s="264"/>
      <c r="G14" s="26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1" zoomScaleNormal="100" zoomScaleSheetLayoutView="100" workbookViewId="0">
      <selection activeCell="H37" sqref="H37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22" t="s">
        <v>276</v>
      </c>
      <c r="B5" s="122"/>
      <c r="C5" s="13"/>
      <c r="D5" s="13"/>
      <c r="E5" s="13"/>
      <c r="F5" s="95" t="s">
        <v>275</v>
      </c>
    </row>
    <row r="6" spans="1:6" s="24" customFormat="1" x14ac:dyDescent="0.2">
      <c r="A6" s="186"/>
      <c r="B6" s="186"/>
      <c r="C6" s="23"/>
      <c r="D6" s="242"/>
      <c r="E6" s="242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271</v>
      </c>
      <c r="F7" s="265" t="s">
        <v>243</v>
      </c>
    </row>
    <row r="8" spans="1:6" x14ac:dyDescent="0.2">
      <c r="A8" s="143" t="s">
        <v>567</v>
      </c>
      <c r="B8" s="143" t="s">
        <v>568</v>
      </c>
      <c r="C8" s="159">
        <v>-1245834.3799999999</v>
      </c>
      <c r="D8" s="360">
        <v>5079805.3899999997</v>
      </c>
      <c r="E8" s="159">
        <f>D8-C8</f>
        <v>6325639.7699999996</v>
      </c>
      <c r="F8" s="267" t="s">
        <v>652</v>
      </c>
    </row>
    <row r="9" spans="1:6" x14ac:dyDescent="0.2">
      <c r="A9" s="143" t="s">
        <v>569</v>
      </c>
      <c r="B9" s="143" t="s">
        <v>570</v>
      </c>
      <c r="C9" s="159">
        <v>40081.019999999997</v>
      </c>
      <c r="D9" s="159">
        <v>40081.019999999997</v>
      </c>
      <c r="E9" s="159">
        <f t="shared" ref="E9:E16" si="0">D9-C9</f>
        <v>0</v>
      </c>
      <c r="F9" s="267" t="s">
        <v>652</v>
      </c>
    </row>
    <row r="10" spans="1:6" x14ac:dyDescent="0.2">
      <c r="A10" s="143" t="s">
        <v>571</v>
      </c>
      <c r="B10" s="143" t="s">
        <v>572</v>
      </c>
      <c r="C10" s="159">
        <v>-2964301.76</v>
      </c>
      <c r="D10" s="159">
        <v>-2964301.76</v>
      </c>
      <c r="E10" s="159">
        <f t="shared" si="0"/>
        <v>0</v>
      </c>
      <c r="F10" s="267" t="s">
        <v>652</v>
      </c>
    </row>
    <row r="11" spans="1:6" x14ac:dyDescent="0.2">
      <c r="A11" s="143" t="s">
        <v>573</v>
      </c>
      <c r="B11" s="143" t="s">
        <v>574</v>
      </c>
      <c r="C11" s="159">
        <v>-230101.51</v>
      </c>
      <c r="D11" s="159">
        <v>-230101.51</v>
      </c>
      <c r="E11" s="159">
        <f t="shared" si="0"/>
        <v>0</v>
      </c>
      <c r="F11" s="267" t="s">
        <v>652</v>
      </c>
    </row>
    <row r="12" spans="1:6" x14ac:dyDescent="0.2">
      <c r="A12" s="143" t="s">
        <v>575</v>
      </c>
      <c r="B12" s="143" t="s">
        <v>576</v>
      </c>
      <c r="C12" s="159">
        <v>-5093226.4000000004</v>
      </c>
      <c r="D12" s="159">
        <v>-5146053.57</v>
      </c>
      <c r="E12" s="159">
        <f t="shared" si="0"/>
        <v>-52827.169999999925</v>
      </c>
      <c r="F12" s="267" t="s">
        <v>652</v>
      </c>
    </row>
    <row r="13" spans="1:6" x14ac:dyDescent="0.2">
      <c r="A13" s="143" t="s">
        <v>577</v>
      </c>
      <c r="B13" s="143" t="s">
        <v>578</v>
      </c>
      <c r="C13" s="159">
        <v>0</v>
      </c>
      <c r="D13" s="159">
        <v>-1968816.98</v>
      </c>
      <c r="E13" s="159">
        <f t="shared" si="0"/>
        <v>-1968816.98</v>
      </c>
      <c r="F13" s="267" t="s">
        <v>652</v>
      </c>
    </row>
    <row r="14" spans="1:6" x14ac:dyDescent="0.2">
      <c r="A14" s="143" t="s">
        <v>579</v>
      </c>
      <c r="B14" s="143" t="s">
        <v>580</v>
      </c>
      <c r="C14" s="159">
        <v>13640631.779999999</v>
      </c>
      <c r="D14" s="159">
        <v>14416441.550000001</v>
      </c>
      <c r="E14" s="159">
        <f t="shared" si="0"/>
        <v>775809.77000000142</v>
      </c>
      <c r="F14" s="267" t="s">
        <v>652</v>
      </c>
    </row>
    <row r="15" spans="1:6" x14ac:dyDescent="0.2">
      <c r="A15" s="143" t="s">
        <v>581</v>
      </c>
      <c r="B15" s="143" t="s">
        <v>582</v>
      </c>
      <c r="C15" s="159">
        <v>0</v>
      </c>
      <c r="D15" s="159">
        <v>39656038.100000001</v>
      </c>
      <c r="E15" s="159">
        <f t="shared" si="0"/>
        <v>39656038.100000001</v>
      </c>
      <c r="F15" s="267" t="s">
        <v>652</v>
      </c>
    </row>
    <row r="16" spans="1:6" x14ac:dyDescent="0.2">
      <c r="A16" s="143" t="s">
        <v>583</v>
      </c>
      <c r="B16" s="143" t="s">
        <v>584</v>
      </c>
      <c r="C16" s="159">
        <v>4686400</v>
      </c>
      <c r="D16" s="159">
        <v>4079107.82</v>
      </c>
      <c r="E16" s="159">
        <f t="shared" si="0"/>
        <v>-607292.18000000017</v>
      </c>
      <c r="F16" s="267" t="s">
        <v>652</v>
      </c>
    </row>
    <row r="17" spans="1:6" x14ac:dyDescent="0.2">
      <c r="A17" s="143"/>
      <c r="B17" s="143"/>
      <c r="C17" s="159"/>
      <c r="D17" s="159"/>
      <c r="E17" s="159"/>
      <c r="F17" s="267"/>
    </row>
    <row r="18" spans="1:6" x14ac:dyDescent="0.2">
      <c r="A18" s="143"/>
      <c r="B18" s="143"/>
      <c r="C18" s="159"/>
      <c r="D18" s="159"/>
      <c r="E18" s="159"/>
      <c r="F18" s="267"/>
    </row>
    <row r="19" spans="1:6" x14ac:dyDescent="0.2">
      <c r="A19" s="143"/>
      <c r="B19" s="143"/>
      <c r="C19" s="159"/>
      <c r="D19" s="159"/>
      <c r="E19" s="159"/>
      <c r="F19" s="267"/>
    </row>
    <row r="20" spans="1:6" x14ac:dyDescent="0.2">
      <c r="A20" s="143"/>
      <c r="B20" s="143"/>
      <c r="C20" s="159"/>
      <c r="D20" s="159"/>
      <c r="E20" s="159"/>
      <c r="F20" s="267"/>
    </row>
    <row r="21" spans="1:6" x14ac:dyDescent="0.2">
      <c r="A21" s="143"/>
      <c r="B21" s="143"/>
      <c r="C21" s="159"/>
      <c r="D21" s="159"/>
      <c r="E21" s="159"/>
      <c r="F21" s="267"/>
    </row>
    <row r="22" spans="1:6" x14ac:dyDescent="0.2">
      <c r="A22" s="158"/>
      <c r="B22" s="158" t="s">
        <v>274</v>
      </c>
      <c r="C22" s="157">
        <f>SUM(C8:C21)</f>
        <v>8833648.7499999981</v>
      </c>
      <c r="D22" s="157">
        <f>SUM(D8:D21)</f>
        <v>52962200.060000002</v>
      </c>
      <c r="E22" s="157">
        <f>SUM(E8:E21)</f>
        <v>44128551.310000002</v>
      </c>
      <c r="F22" s="158"/>
    </row>
  </sheetData>
  <protectedRanges>
    <protectedRange sqref="F22" name="Rango1"/>
  </protectedRanges>
  <dataValidations disablePrompts="1"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133" zoomScaleNormal="100" zoomScaleSheetLayoutView="100" workbookViewId="0">
      <selection activeCell="F163" sqref="F163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2"/>
      <c r="D1" s="22"/>
      <c r="E1" s="168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4" t="s">
        <v>279</v>
      </c>
      <c r="C5" s="22"/>
      <c r="D5" s="22"/>
      <c r="E5" s="273" t="s">
        <v>278</v>
      </c>
    </row>
    <row r="6" spans="1:5" s="24" customFormat="1" x14ac:dyDescent="0.2">
      <c r="A6" s="129"/>
      <c r="B6" s="129"/>
      <c r="C6" s="272"/>
      <c r="D6" s="271"/>
      <c r="E6" s="271"/>
    </row>
    <row r="7" spans="1:5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</row>
    <row r="8" spans="1:5" x14ac:dyDescent="0.2">
      <c r="A8" s="192">
        <v>111300301</v>
      </c>
      <c r="B8" s="192" t="s">
        <v>585</v>
      </c>
      <c r="C8" s="159">
        <v>1088662.97</v>
      </c>
      <c r="D8" s="159">
        <v>549266.64</v>
      </c>
      <c r="E8" s="159">
        <v>-539396.32999999996</v>
      </c>
    </row>
    <row r="9" spans="1:5" x14ac:dyDescent="0.2">
      <c r="A9" s="192">
        <v>111300303</v>
      </c>
      <c r="B9" s="192" t="s">
        <v>586</v>
      </c>
      <c r="C9" s="159">
        <v>35325.040000000001</v>
      </c>
      <c r="D9" s="159">
        <v>35442.239999999998</v>
      </c>
      <c r="E9" s="159">
        <v>117.2</v>
      </c>
    </row>
    <row r="10" spans="1:5" x14ac:dyDescent="0.2">
      <c r="A10" s="192">
        <v>111300304</v>
      </c>
      <c r="B10" s="192" t="s">
        <v>587</v>
      </c>
      <c r="C10" s="159">
        <v>47227.23</v>
      </c>
      <c r="D10" s="159">
        <v>47258.12</v>
      </c>
      <c r="E10" s="159">
        <v>30.89</v>
      </c>
    </row>
    <row r="11" spans="1:5" x14ac:dyDescent="0.2">
      <c r="A11" s="192">
        <v>111300306</v>
      </c>
      <c r="B11" s="192" t="s">
        <v>588</v>
      </c>
      <c r="C11" s="159">
        <v>34888.269999999997</v>
      </c>
      <c r="D11" s="159">
        <v>689407.8</v>
      </c>
      <c r="E11" s="159">
        <v>654519.53</v>
      </c>
    </row>
    <row r="12" spans="1:5" x14ac:dyDescent="0.2">
      <c r="A12" s="192">
        <v>111300401</v>
      </c>
      <c r="B12" s="192" t="s">
        <v>589</v>
      </c>
      <c r="C12" s="159">
        <v>935433.77</v>
      </c>
      <c r="D12" s="159">
        <v>4715276.41</v>
      </c>
      <c r="E12" s="159">
        <v>3779842.64</v>
      </c>
    </row>
    <row r="13" spans="1:5" x14ac:dyDescent="0.2">
      <c r="A13" s="192">
        <v>111300402</v>
      </c>
      <c r="B13" s="192" t="s">
        <v>590</v>
      </c>
      <c r="C13" s="159">
        <v>2736042.07</v>
      </c>
      <c r="D13" s="159">
        <v>2800817.21</v>
      </c>
      <c r="E13" s="159">
        <v>64775.14</v>
      </c>
    </row>
    <row r="14" spans="1:5" x14ac:dyDescent="0.2">
      <c r="A14" s="192"/>
      <c r="B14" s="192"/>
      <c r="C14" s="159"/>
      <c r="D14" s="159"/>
      <c r="E14" s="159"/>
    </row>
    <row r="15" spans="1:5" x14ac:dyDescent="0.2">
      <c r="A15" s="192"/>
      <c r="B15" s="192"/>
      <c r="C15" s="159"/>
      <c r="D15" s="159"/>
      <c r="E15" s="159"/>
    </row>
    <row r="16" spans="1:5" x14ac:dyDescent="0.2">
      <c r="A16" s="192"/>
      <c r="B16" s="192"/>
      <c r="C16" s="159"/>
      <c r="D16" s="159"/>
      <c r="E16" s="159"/>
    </row>
    <row r="17" spans="1:5" x14ac:dyDescent="0.2">
      <c r="A17" s="192"/>
      <c r="B17" s="192"/>
      <c r="C17" s="159"/>
      <c r="D17" s="159"/>
      <c r="E17" s="159"/>
    </row>
    <row r="18" spans="1:5" x14ac:dyDescent="0.2">
      <c r="A18" s="192"/>
      <c r="B18" s="192"/>
      <c r="C18" s="159"/>
      <c r="D18" s="159"/>
      <c r="E18" s="159"/>
    </row>
    <row r="19" spans="1:5" x14ac:dyDescent="0.2">
      <c r="A19" s="192"/>
      <c r="B19" s="192"/>
      <c r="C19" s="159"/>
      <c r="D19" s="159"/>
      <c r="E19" s="159"/>
    </row>
    <row r="20" spans="1:5" x14ac:dyDescent="0.2">
      <c r="A20" s="192"/>
      <c r="B20" s="192"/>
      <c r="C20" s="159"/>
      <c r="D20" s="159"/>
      <c r="E20" s="159"/>
    </row>
    <row r="21" spans="1:5" x14ac:dyDescent="0.2">
      <c r="A21" s="192"/>
      <c r="B21" s="192"/>
      <c r="C21" s="159"/>
      <c r="D21" s="159"/>
      <c r="E21" s="159"/>
    </row>
    <row r="22" spans="1:5" x14ac:dyDescent="0.2">
      <c r="A22" s="192"/>
      <c r="B22" s="192"/>
      <c r="C22" s="159"/>
      <c r="D22" s="159"/>
      <c r="E22" s="159"/>
    </row>
    <row r="23" spans="1:5" x14ac:dyDescent="0.2">
      <c r="A23" s="192"/>
      <c r="B23" s="192"/>
      <c r="C23" s="159"/>
      <c r="D23" s="159"/>
      <c r="E23" s="159"/>
    </row>
    <row r="24" spans="1:5" x14ac:dyDescent="0.2">
      <c r="A24" s="192"/>
      <c r="B24" s="192"/>
      <c r="C24" s="159"/>
      <c r="D24" s="159"/>
      <c r="E24" s="159"/>
    </row>
    <row r="25" spans="1:5" x14ac:dyDescent="0.2">
      <c r="A25" s="192"/>
      <c r="B25" s="192"/>
      <c r="C25" s="159"/>
      <c r="D25" s="159"/>
      <c r="E25" s="159"/>
    </row>
    <row r="26" spans="1:5" x14ac:dyDescent="0.2">
      <c r="A26" s="192"/>
      <c r="B26" s="192"/>
      <c r="C26" s="159"/>
      <c r="D26" s="159"/>
      <c r="E26" s="159"/>
    </row>
    <row r="27" spans="1:5" x14ac:dyDescent="0.2">
      <c r="A27" s="192"/>
      <c r="B27" s="192"/>
      <c r="C27" s="159"/>
      <c r="D27" s="159"/>
      <c r="E27" s="159"/>
    </row>
    <row r="28" spans="1:5" x14ac:dyDescent="0.2">
      <c r="A28" s="192"/>
      <c r="B28" s="192"/>
      <c r="C28" s="159"/>
      <c r="D28" s="159"/>
      <c r="E28" s="159"/>
    </row>
    <row r="29" spans="1:5" x14ac:dyDescent="0.2">
      <c r="A29" s="192"/>
      <c r="B29" s="192"/>
      <c r="C29" s="159"/>
      <c r="D29" s="159"/>
      <c r="E29" s="159"/>
    </row>
    <row r="30" spans="1:5" x14ac:dyDescent="0.2">
      <c r="A30" s="192"/>
      <c r="B30" s="192"/>
      <c r="C30" s="159"/>
      <c r="D30" s="159"/>
      <c r="E30" s="159"/>
    </row>
    <row r="31" spans="1:5" x14ac:dyDescent="0.2">
      <c r="A31" s="192"/>
      <c r="B31" s="192"/>
      <c r="C31" s="159"/>
      <c r="D31" s="159"/>
      <c r="E31" s="159"/>
    </row>
    <row r="32" spans="1:5" x14ac:dyDescent="0.2">
      <c r="A32" s="192"/>
      <c r="B32" s="192"/>
      <c r="C32" s="159"/>
      <c r="D32" s="159"/>
      <c r="E32" s="159"/>
    </row>
    <row r="33" spans="1:5" x14ac:dyDescent="0.2">
      <c r="A33" s="192"/>
      <c r="B33" s="192"/>
      <c r="C33" s="159"/>
      <c r="D33" s="159"/>
      <c r="E33" s="159"/>
    </row>
    <row r="34" spans="1:5" x14ac:dyDescent="0.2">
      <c r="A34" s="192"/>
      <c r="B34" s="192"/>
      <c r="C34" s="159"/>
      <c r="D34" s="159"/>
      <c r="E34" s="159"/>
    </row>
    <row r="35" spans="1:5" x14ac:dyDescent="0.2">
      <c r="A35" s="192"/>
      <c r="B35" s="192"/>
      <c r="C35" s="159"/>
      <c r="D35" s="159"/>
      <c r="E35" s="159"/>
    </row>
    <row r="36" spans="1:5" x14ac:dyDescent="0.2">
      <c r="A36" s="192"/>
      <c r="B36" s="192"/>
      <c r="C36" s="159"/>
      <c r="D36" s="159"/>
      <c r="E36" s="159"/>
    </row>
    <row r="37" spans="1:5" x14ac:dyDescent="0.2">
      <c r="A37" s="192"/>
      <c r="B37" s="192"/>
      <c r="C37" s="159"/>
      <c r="D37" s="159"/>
      <c r="E37" s="159"/>
    </row>
    <row r="38" spans="1:5" x14ac:dyDescent="0.2">
      <c r="A38" s="192"/>
      <c r="B38" s="192"/>
      <c r="C38" s="159"/>
      <c r="D38" s="159"/>
      <c r="E38" s="159"/>
    </row>
    <row r="39" spans="1:5" x14ac:dyDescent="0.2">
      <c r="A39" s="192"/>
      <c r="B39" s="192"/>
      <c r="C39" s="159"/>
      <c r="D39" s="159"/>
      <c r="E39" s="159"/>
    </row>
    <row r="40" spans="1:5" x14ac:dyDescent="0.2">
      <c r="A40" s="192"/>
      <c r="B40" s="192"/>
      <c r="C40" s="159"/>
      <c r="D40" s="159"/>
      <c r="E40" s="159"/>
    </row>
    <row r="41" spans="1:5" x14ac:dyDescent="0.2">
      <c r="A41" s="192"/>
      <c r="B41" s="192"/>
      <c r="C41" s="159"/>
      <c r="D41" s="159"/>
      <c r="E41" s="159"/>
    </row>
    <row r="42" spans="1:5" x14ac:dyDescent="0.2">
      <c r="A42" s="192"/>
      <c r="B42" s="192"/>
      <c r="C42" s="159"/>
      <c r="D42" s="159"/>
      <c r="E42" s="159"/>
    </row>
    <row r="43" spans="1:5" x14ac:dyDescent="0.2">
      <c r="A43" s="192"/>
      <c r="B43" s="192"/>
      <c r="C43" s="159"/>
      <c r="D43" s="159"/>
      <c r="E43" s="159"/>
    </row>
    <row r="44" spans="1:5" x14ac:dyDescent="0.2">
      <c r="A44" s="192"/>
      <c r="B44" s="192"/>
      <c r="C44" s="159"/>
      <c r="D44" s="159"/>
      <c r="E44" s="159"/>
    </row>
    <row r="45" spans="1:5" x14ac:dyDescent="0.2">
      <c r="A45" s="192"/>
      <c r="B45" s="192"/>
      <c r="C45" s="159"/>
      <c r="D45" s="159"/>
      <c r="E45" s="159"/>
    </row>
    <row r="46" spans="1:5" x14ac:dyDescent="0.2">
      <c r="A46" s="192"/>
      <c r="B46" s="192"/>
      <c r="C46" s="159"/>
      <c r="D46" s="159"/>
      <c r="E46" s="159"/>
    </row>
    <row r="47" spans="1:5" x14ac:dyDescent="0.2">
      <c r="A47" s="192"/>
      <c r="B47" s="192"/>
      <c r="C47" s="159"/>
      <c r="D47" s="159"/>
      <c r="E47" s="159"/>
    </row>
    <row r="48" spans="1:5" x14ac:dyDescent="0.2">
      <c r="A48" s="192"/>
      <c r="B48" s="192"/>
      <c r="C48" s="159"/>
      <c r="D48" s="159"/>
      <c r="E48" s="159"/>
    </row>
    <row r="49" spans="1:5" x14ac:dyDescent="0.2">
      <c r="A49" s="192"/>
      <c r="B49" s="192"/>
      <c r="C49" s="159"/>
      <c r="D49" s="159"/>
      <c r="E49" s="159"/>
    </row>
    <row r="50" spans="1:5" x14ac:dyDescent="0.2">
      <c r="A50" s="192"/>
      <c r="B50" s="192"/>
      <c r="C50" s="159"/>
      <c r="D50" s="159"/>
      <c r="E50" s="159"/>
    </row>
    <row r="51" spans="1:5" x14ac:dyDescent="0.2">
      <c r="A51" s="192"/>
      <c r="B51" s="192"/>
      <c r="C51" s="159"/>
      <c r="D51" s="159"/>
      <c r="E51" s="159"/>
    </row>
    <row r="52" spans="1:5" x14ac:dyDescent="0.2">
      <c r="A52" s="192"/>
      <c r="B52" s="192"/>
      <c r="C52" s="159"/>
      <c r="D52" s="159"/>
      <c r="E52" s="159"/>
    </row>
    <row r="53" spans="1:5" x14ac:dyDescent="0.2">
      <c r="A53" s="192"/>
      <c r="B53" s="192"/>
      <c r="C53" s="159"/>
      <c r="D53" s="159"/>
      <c r="E53" s="159"/>
    </row>
    <row r="54" spans="1:5" x14ac:dyDescent="0.2">
      <c r="A54" s="192"/>
      <c r="B54" s="192"/>
      <c r="C54" s="159"/>
      <c r="D54" s="159"/>
      <c r="E54" s="159"/>
    </row>
    <row r="55" spans="1:5" x14ac:dyDescent="0.2">
      <c r="A55" s="192"/>
      <c r="B55" s="192"/>
      <c r="C55" s="159"/>
      <c r="D55" s="159"/>
      <c r="E55" s="159"/>
    </row>
    <row r="56" spans="1:5" x14ac:dyDescent="0.2">
      <c r="A56" s="192"/>
      <c r="B56" s="192"/>
      <c r="C56" s="159"/>
      <c r="D56" s="159"/>
      <c r="E56" s="159"/>
    </row>
    <row r="57" spans="1:5" x14ac:dyDescent="0.2">
      <c r="A57" s="192"/>
      <c r="B57" s="192"/>
      <c r="C57" s="159"/>
      <c r="D57" s="159"/>
      <c r="E57" s="159"/>
    </row>
    <row r="58" spans="1:5" x14ac:dyDescent="0.2">
      <c r="A58" s="192"/>
      <c r="B58" s="192"/>
      <c r="C58" s="159"/>
      <c r="D58" s="159"/>
      <c r="E58" s="159"/>
    </row>
    <row r="59" spans="1:5" x14ac:dyDescent="0.2">
      <c r="A59" s="192"/>
      <c r="B59" s="192"/>
      <c r="C59" s="159"/>
      <c r="D59" s="159"/>
      <c r="E59" s="159"/>
    </row>
    <row r="60" spans="1:5" x14ac:dyDescent="0.2">
      <c r="A60" s="192"/>
      <c r="B60" s="192"/>
      <c r="C60" s="159"/>
      <c r="D60" s="159"/>
      <c r="E60" s="159"/>
    </row>
    <row r="61" spans="1:5" x14ac:dyDescent="0.2">
      <c r="A61" s="192"/>
      <c r="B61" s="192"/>
      <c r="C61" s="159"/>
      <c r="D61" s="159"/>
      <c r="E61" s="159"/>
    </row>
    <row r="62" spans="1:5" x14ac:dyDescent="0.2">
      <c r="A62" s="192"/>
      <c r="B62" s="192"/>
      <c r="C62" s="159"/>
      <c r="D62" s="159"/>
      <c r="E62" s="159"/>
    </row>
    <row r="63" spans="1:5" x14ac:dyDescent="0.2">
      <c r="A63" s="192"/>
      <c r="B63" s="192"/>
      <c r="C63" s="159"/>
      <c r="D63" s="159"/>
      <c r="E63" s="159"/>
    </row>
    <row r="64" spans="1:5" x14ac:dyDescent="0.2">
      <c r="A64" s="192"/>
      <c r="B64" s="192"/>
      <c r="C64" s="159"/>
      <c r="D64" s="159"/>
      <c r="E64" s="159"/>
    </row>
    <row r="65" spans="1:5" x14ac:dyDescent="0.2">
      <c r="A65" s="192"/>
      <c r="B65" s="192"/>
      <c r="C65" s="159"/>
      <c r="D65" s="159"/>
      <c r="E65" s="159"/>
    </row>
    <row r="66" spans="1:5" x14ac:dyDescent="0.2">
      <c r="A66" s="192"/>
      <c r="B66" s="192"/>
      <c r="C66" s="159"/>
      <c r="D66" s="159"/>
      <c r="E66" s="159"/>
    </row>
    <row r="67" spans="1:5" x14ac:dyDescent="0.2">
      <c r="A67" s="192"/>
      <c r="B67" s="192"/>
      <c r="C67" s="159"/>
      <c r="D67" s="159"/>
      <c r="E67" s="159"/>
    </row>
    <row r="68" spans="1:5" x14ac:dyDescent="0.2">
      <c r="A68" s="192"/>
      <c r="B68" s="192"/>
      <c r="C68" s="159"/>
      <c r="D68" s="159"/>
      <c r="E68" s="159"/>
    </row>
    <row r="69" spans="1:5" x14ac:dyDescent="0.2">
      <c r="A69" s="192"/>
      <c r="B69" s="192"/>
      <c r="C69" s="159"/>
      <c r="D69" s="159"/>
      <c r="E69" s="159"/>
    </row>
    <row r="70" spans="1:5" x14ac:dyDescent="0.2">
      <c r="A70" s="192"/>
      <c r="B70" s="192"/>
      <c r="C70" s="159"/>
      <c r="D70" s="159"/>
      <c r="E70" s="159"/>
    </row>
    <row r="71" spans="1:5" x14ac:dyDescent="0.2">
      <c r="A71" s="192"/>
      <c r="B71" s="192"/>
      <c r="C71" s="159"/>
      <c r="D71" s="159"/>
      <c r="E71" s="159"/>
    </row>
    <row r="72" spans="1:5" x14ac:dyDescent="0.2">
      <c r="A72" s="192"/>
      <c r="B72" s="192"/>
      <c r="C72" s="159"/>
      <c r="D72" s="159"/>
      <c r="E72" s="159"/>
    </row>
    <row r="73" spans="1:5" x14ac:dyDescent="0.2">
      <c r="A73" s="192"/>
      <c r="B73" s="192"/>
      <c r="C73" s="159"/>
      <c r="D73" s="159"/>
      <c r="E73" s="159"/>
    </row>
    <row r="74" spans="1:5" x14ac:dyDescent="0.2">
      <c r="A74" s="192"/>
      <c r="B74" s="192"/>
      <c r="C74" s="159"/>
      <c r="D74" s="159"/>
      <c r="E74" s="159"/>
    </row>
    <row r="75" spans="1:5" x14ac:dyDescent="0.2">
      <c r="A75" s="192"/>
      <c r="B75" s="192"/>
      <c r="C75" s="159"/>
      <c r="D75" s="159"/>
      <c r="E75" s="159"/>
    </row>
    <row r="76" spans="1:5" x14ac:dyDescent="0.2">
      <c r="A76" s="192"/>
      <c r="B76" s="192"/>
      <c r="C76" s="159"/>
      <c r="D76" s="159"/>
      <c r="E76" s="159"/>
    </row>
    <row r="77" spans="1:5" x14ac:dyDescent="0.2">
      <c r="A77" s="192"/>
      <c r="B77" s="192"/>
      <c r="C77" s="159"/>
      <c r="D77" s="159"/>
      <c r="E77" s="159"/>
    </row>
    <row r="78" spans="1:5" x14ac:dyDescent="0.2">
      <c r="A78" s="192"/>
      <c r="B78" s="192"/>
      <c r="C78" s="159"/>
      <c r="D78" s="159"/>
      <c r="E78" s="159"/>
    </row>
    <row r="79" spans="1:5" x14ac:dyDescent="0.2">
      <c r="A79" s="192"/>
      <c r="B79" s="192"/>
      <c r="C79" s="159"/>
      <c r="D79" s="159"/>
      <c r="E79" s="159"/>
    </row>
    <row r="80" spans="1:5" x14ac:dyDescent="0.2">
      <c r="A80" s="192"/>
      <c r="B80" s="192"/>
      <c r="C80" s="159"/>
      <c r="D80" s="159"/>
      <c r="E80" s="159"/>
    </row>
    <row r="81" spans="1:5" x14ac:dyDescent="0.2">
      <c r="A81" s="192"/>
      <c r="B81" s="192"/>
      <c r="C81" s="159"/>
      <c r="D81" s="159"/>
      <c r="E81" s="159"/>
    </row>
    <row r="82" spans="1:5" x14ac:dyDescent="0.2">
      <c r="A82" s="192"/>
      <c r="B82" s="192"/>
      <c r="C82" s="159"/>
      <c r="D82" s="159"/>
      <c r="E82" s="159"/>
    </row>
    <row r="83" spans="1:5" x14ac:dyDescent="0.2">
      <c r="A83" s="192"/>
      <c r="B83" s="192"/>
      <c r="C83" s="159"/>
      <c r="D83" s="159"/>
      <c r="E83" s="159"/>
    </row>
    <row r="84" spans="1:5" x14ac:dyDescent="0.2">
      <c r="A84" s="192"/>
      <c r="B84" s="192"/>
      <c r="C84" s="159"/>
      <c r="D84" s="159"/>
      <c r="E84" s="159"/>
    </row>
    <row r="85" spans="1:5" x14ac:dyDescent="0.2">
      <c r="A85" s="192"/>
      <c r="B85" s="192"/>
      <c r="C85" s="159"/>
      <c r="D85" s="159"/>
      <c r="E85" s="159"/>
    </row>
    <row r="86" spans="1:5" x14ac:dyDescent="0.2">
      <c r="A86" s="192"/>
      <c r="B86" s="192"/>
      <c r="C86" s="159"/>
      <c r="D86" s="159"/>
      <c r="E86" s="159"/>
    </row>
    <row r="87" spans="1:5" x14ac:dyDescent="0.2">
      <c r="A87" s="192"/>
      <c r="B87" s="192"/>
      <c r="C87" s="159"/>
      <c r="D87" s="159"/>
      <c r="E87" s="159"/>
    </row>
    <row r="88" spans="1:5" x14ac:dyDescent="0.2">
      <c r="A88" s="192"/>
      <c r="B88" s="192"/>
      <c r="C88" s="159"/>
      <c r="D88" s="159"/>
      <c r="E88" s="159"/>
    </row>
    <row r="89" spans="1:5" x14ac:dyDescent="0.2">
      <c r="A89" s="192"/>
      <c r="B89" s="192"/>
      <c r="C89" s="159"/>
      <c r="D89" s="159"/>
      <c r="E89" s="159"/>
    </row>
    <row r="90" spans="1:5" x14ac:dyDescent="0.2">
      <c r="A90" s="192"/>
      <c r="B90" s="192"/>
      <c r="C90" s="159"/>
      <c r="D90" s="159"/>
      <c r="E90" s="159"/>
    </row>
    <row r="91" spans="1:5" x14ac:dyDescent="0.2">
      <c r="A91" s="192"/>
      <c r="B91" s="192"/>
      <c r="C91" s="159"/>
      <c r="D91" s="159"/>
      <c r="E91" s="159"/>
    </row>
    <row r="92" spans="1:5" x14ac:dyDescent="0.2">
      <c r="A92" s="192"/>
      <c r="B92" s="192"/>
      <c r="C92" s="159"/>
      <c r="D92" s="159"/>
      <c r="E92" s="159"/>
    </row>
    <row r="93" spans="1:5" x14ac:dyDescent="0.2">
      <c r="A93" s="192"/>
      <c r="B93" s="192"/>
      <c r="C93" s="159"/>
      <c r="D93" s="159"/>
      <c r="E93" s="159"/>
    </row>
    <row r="94" spans="1:5" x14ac:dyDescent="0.2">
      <c r="A94" s="192"/>
      <c r="B94" s="192"/>
      <c r="C94" s="159"/>
      <c r="D94" s="159"/>
      <c r="E94" s="159"/>
    </row>
    <row r="95" spans="1:5" x14ac:dyDescent="0.2">
      <c r="A95" s="192"/>
      <c r="B95" s="192"/>
      <c r="C95" s="159"/>
      <c r="D95" s="159"/>
      <c r="E95" s="159"/>
    </row>
    <row r="96" spans="1:5" x14ac:dyDescent="0.2">
      <c r="A96" s="192"/>
      <c r="B96" s="192"/>
      <c r="C96" s="159"/>
      <c r="D96" s="159"/>
      <c r="E96" s="159"/>
    </row>
    <row r="97" spans="1:5" x14ac:dyDescent="0.2">
      <c r="A97" s="192"/>
      <c r="B97" s="192"/>
      <c r="C97" s="159"/>
      <c r="D97" s="159"/>
      <c r="E97" s="159"/>
    </row>
    <row r="98" spans="1:5" x14ac:dyDescent="0.2">
      <c r="A98" s="192"/>
      <c r="B98" s="192"/>
      <c r="C98" s="159"/>
      <c r="D98" s="159"/>
      <c r="E98" s="159"/>
    </row>
    <row r="99" spans="1:5" x14ac:dyDescent="0.2">
      <c r="A99" s="192"/>
      <c r="B99" s="192"/>
      <c r="C99" s="159"/>
      <c r="D99" s="159"/>
      <c r="E99" s="159"/>
    </row>
    <row r="100" spans="1:5" x14ac:dyDescent="0.2">
      <c r="A100" s="192"/>
      <c r="B100" s="192"/>
      <c r="C100" s="159"/>
      <c r="D100" s="159"/>
      <c r="E100" s="159"/>
    </row>
    <row r="101" spans="1:5" x14ac:dyDescent="0.2">
      <c r="A101" s="192"/>
      <c r="B101" s="192"/>
      <c r="C101" s="159"/>
      <c r="D101" s="159"/>
      <c r="E101" s="159"/>
    </row>
    <row r="102" spans="1:5" x14ac:dyDescent="0.2">
      <c r="A102" s="192"/>
      <c r="B102" s="192"/>
      <c r="C102" s="159"/>
      <c r="D102" s="159"/>
      <c r="E102" s="159"/>
    </row>
    <row r="103" spans="1:5" x14ac:dyDescent="0.2">
      <c r="A103" s="192"/>
      <c r="B103" s="192"/>
      <c r="C103" s="159"/>
      <c r="D103" s="159"/>
      <c r="E103" s="159"/>
    </row>
    <row r="104" spans="1:5" x14ac:dyDescent="0.2">
      <c r="A104" s="192"/>
      <c r="B104" s="192"/>
      <c r="C104" s="159"/>
      <c r="D104" s="159"/>
      <c r="E104" s="159"/>
    </row>
    <row r="105" spans="1:5" x14ac:dyDescent="0.2">
      <c r="A105" s="192"/>
      <c r="B105" s="192"/>
      <c r="C105" s="159"/>
      <c r="D105" s="159"/>
      <c r="E105" s="159"/>
    </row>
    <row r="106" spans="1:5" x14ac:dyDescent="0.2">
      <c r="A106" s="192"/>
      <c r="B106" s="192"/>
      <c r="C106" s="159"/>
      <c r="D106" s="159"/>
      <c r="E106" s="159"/>
    </row>
    <row r="107" spans="1:5" x14ac:dyDescent="0.2">
      <c r="A107" s="192"/>
      <c r="B107" s="192"/>
      <c r="C107" s="159"/>
      <c r="D107" s="159"/>
      <c r="E107" s="159"/>
    </row>
    <row r="108" spans="1:5" x14ac:dyDescent="0.2">
      <c r="A108" s="192"/>
      <c r="B108" s="192"/>
      <c r="C108" s="159"/>
      <c r="D108" s="159"/>
      <c r="E108" s="159"/>
    </row>
    <row r="109" spans="1:5" x14ac:dyDescent="0.2">
      <c r="A109" s="192"/>
      <c r="B109" s="192"/>
      <c r="C109" s="159"/>
      <c r="D109" s="159"/>
      <c r="E109" s="159"/>
    </row>
    <row r="110" spans="1:5" x14ac:dyDescent="0.2">
      <c r="A110" s="192"/>
      <c r="B110" s="192"/>
      <c r="C110" s="159"/>
      <c r="D110" s="159"/>
      <c r="E110" s="159"/>
    </row>
    <row r="111" spans="1:5" x14ac:dyDescent="0.2">
      <c r="A111" s="192"/>
      <c r="B111" s="192"/>
      <c r="C111" s="159"/>
      <c r="D111" s="159"/>
      <c r="E111" s="159"/>
    </row>
    <row r="112" spans="1:5" x14ac:dyDescent="0.2">
      <c r="A112" s="192"/>
      <c r="B112" s="192"/>
      <c r="C112" s="159"/>
      <c r="D112" s="159"/>
      <c r="E112" s="159"/>
    </row>
    <row r="113" spans="1:5" x14ac:dyDescent="0.2">
      <c r="A113" s="192"/>
      <c r="B113" s="192"/>
      <c r="C113" s="159"/>
      <c r="D113" s="159"/>
      <c r="E113" s="159"/>
    </row>
    <row r="114" spans="1:5" x14ac:dyDescent="0.2">
      <c r="A114" s="192"/>
      <c r="B114" s="192"/>
      <c r="C114" s="159"/>
      <c r="D114" s="159"/>
      <c r="E114" s="159"/>
    </row>
    <row r="115" spans="1:5" x14ac:dyDescent="0.2">
      <c r="A115" s="192"/>
      <c r="B115" s="192"/>
      <c r="C115" s="159"/>
      <c r="D115" s="159"/>
      <c r="E115" s="159"/>
    </row>
    <row r="116" spans="1:5" x14ac:dyDescent="0.2">
      <c r="A116" s="192"/>
      <c r="B116" s="192"/>
      <c r="C116" s="159"/>
      <c r="D116" s="159"/>
      <c r="E116" s="159"/>
    </row>
    <row r="117" spans="1:5" x14ac:dyDescent="0.2">
      <c r="A117" s="192"/>
      <c r="B117" s="192"/>
      <c r="C117" s="159"/>
      <c r="D117" s="159"/>
      <c r="E117" s="159"/>
    </row>
    <row r="118" spans="1:5" x14ac:dyDescent="0.2">
      <c r="A118" s="192"/>
      <c r="B118" s="192"/>
      <c r="C118" s="159"/>
      <c r="D118" s="159"/>
      <c r="E118" s="159"/>
    </row>
    <row r="119" spans="1:5" x14ac:dyDescent="0.2">
      <c r="A119" s="192"/>
      <c r="B119" s="192"/>
      <c r="C119" s="159"/>
      <c r="D119" s="159"/>
      <c r="E119" s="159"/>
    </row>
    <row r="120" spans="1:5" x14ac:dyDescent="0.2">
      <c r="A120" s="192"/>
      <c r="B120" s="192"/>
      <c r="C120" s="159"/>
      <c r="D120" s="159"/>
      <c r="E120" s="159"/>
    </row>
    <row r="121" spans="1:5" x14ac:dyDescent="0.2">
      <c r="A121" s="192"/>
      <c r="B121" s="192"/>
      <c r="C121" s="159"/>
      <c r="D121" s="159"/>
      <c r="E121" s="159"/>
    </row>
    <row r="122" spans="1:5" x14ac:dyDescent="0.2">
      <c r="A122" s="192"/>
      <c r="B122" s="192"/>
      <c r="C122" s="159"/>
      <c r="D122" s="159"/>
      <c r="E122" s="159"/>
    </row>
    <row r="123" spans="1:5" x14ac:dyDescent="0.2">
      <c r="A123" s="192"/>
      <c r="B123" s="192"/>
      <c r="C123" s="159"/>
      <c r="D123" s="159"/>
      <c r="E123" s="159"/>
    </row>
    <row r="124" spans="1:5" x14ac:dyDescent="0.2">
      <c r="A124" s="192"/>
      <c r="B124" s="192"/>
      <c r="C124" s="159"/>
      <c r="D124" s="159"/>
      <c r="E124" s="159"/>
    </row>
    <row r="125" spans="1:5" x14ac:dyDescent="0.2">
      <c r="A125" s="192"/>
      <c r="B125" s="192"/>
      <c r="C125" s="159"/>
      <c r="D125" s="159"/>
      <c r="E125" s="159"/>
    </row>
    <row r="126" spans="1:5" x14ac:dyDescent="0.2">
      <c r="A126" s="192"/>
      <c r="B126" s="192"/>
      <c r="C126" s="159"/>
      <c r="D126" s="159"/>
      <c r="E126" s="159"/>
    </row>
    <row r="127" spans="1:5" x14ac:dyDescent="0.2">
      <c r="A127" s="192"/>
      <c r="B127" s="192"/>
      <c r="C127" s="159"/>
      <c r="D127" s="159"/>
      <c r="E127" s="159"/>
    </row>
    <row r="128" spans="1:5" x14ac:dyDescent="0.2">
      <c r="A128" s="192"/>
      <c r="B128" s="192"/>
      <c r="C128" s="159"/>
      <c r="D128" s="159"/>
      <c r="E128" s="159"/>
    </row>
    <row r="129" spans="1:5" x14ac:dyDescent="0.2">
      <c r="A129" s="192"/>
      <c r="B129" s="192"/>
      <c r="C129" s="159"/>
      <c r="D129" s="159"/>
      <c r="E129" s="159"/>
    </row>
    <row r="130" spans="1:5" x14ac:dyDescent="0.2">
      <c r="A130" s="192"/>
      <c r="B130" s="192"/>
      <c r="C130" s="159"/>
      <c r="D130" s="159"/>
      <c r="E130" s="159"/>
    </row>
    <row r="131" spans="1:5" x14ac:dyDescent="0.2">
      <c r="A131" s="192"/>
      <c r="B131" s="192"/>
      <c r="C131" s="159"/>
      <c r="D131" s="159"/>
      <c r="E131" s="159"/>
    </row>
    <row r="132" spans="1:5" x14ac:dyDescent="0.2">
      <c r="A132" s="192"/>
      <c r="B132" s="192"/>
      <c r="C132" s="159"/>
      <c r="D132" s="159"/>
      <c r="E132" s="159"/>
    </row>
    <row r="133" spans="1:5" x14ac:dyDescent="0.2">
      <c r="A133" s="192"/>
      <c r="B133" s="192"/>
      <c r="C133" s="159"/>
      <c r="D133" s="159"/>
      <c r="E133" s="159"/>
    </row>
    <row r="134" spans="1:5" x14ac:dyDescent="0.2">
      <c r="A134" s="192"/>
      <c r="B134" s="192"/>
      <c r="C134" s="159"/>
      <c r="D134" s="159"/>
      <c r="E134" s="159"/>
    </row>
    <row r="135" spans="1:5" x14ac:dyDescent="0.2">
      <c r="A135" s="192"/>
      <c r="B135" s="192"/>
      <c r="C135" s="159"/>
      <c r="D135" s="159"/>
      <c r="E135" s="159"/>
    </row>
    <row r="136" spans="1:5" x14ac:dyDescent="0.2">
      <c r="A136" s="192"/>
      <c r="B136" s="192"/>
      <c r="C136" s="159"/>
      <c r="D136" s="159"/>
      <c r="E136" s="159"/>
    </row>
    <row r="137" spans="1:5" x14ac:dyDescent="0.2">
      <c r="A137" s="192"/>
      <c r="B137" s="192"/>
      <c r="C137" s="159"/>
      <c r="D137" s="159"/>
      <c r="E137" s="159"/>
    </row>
    <row r="138" spans="1:5" x14ac:dyDescent="0.2">
      <c r="A138" s="192"/>
      <c r="B138" s="192"/>
      <c r="C138" s="159"/>
      <c r="D138" s="159"/>
      <c r="E138" s="159"/>
    </row>
    <row r="139" spans="1:5" x14ac:dyDescent="0.2">
      <c r="A139" s="192"/>
      <c r="B139" s="192"/>
      <c r="C139" s="159"/>
      <c r="D139" s="159"/>
      <c r="E139" s="159"/>
    </row>
    <row r="140" spans="1:5" x14ac:dyDescent="0.2">
      <c r="A140" s="192"/>
      <c r="B140" s="192"/>
      <c r="C140" s="159"/>
      <c r="D140" s="159"/>
      <c r="E140" s="159"/>
    </row>
    <row r="141" spans="1:5" x14ac:dyDescent="0.2">
      <c r="A141" s="192"/>
      <c r="B141" s="192"/>
      <c r="C141" s="159"/>
      <c r="D141" s="159"/>
      <c r="E141" s="159"/>
    </row>
    <row r="142" spans="1:5" x14ac:dyDescent="0.2">
      <c r="A142" s="192"/>
      <c r="B142" s="192"/>
      <c r="C142" s="159"/>
      <c r="D142" s="159"/>
      <c r="E142" s="159"/>
    </row>
    <row r="143" spans="1:5" x14ac:dyDescent="0.2">
      <c r="A143" s="192"/>
      <c r="B143" s="192"/>
      <c r="C143" s="159"/>
      <c r="D143" s="159"/>
      <c r="E143" s="159"/>
    </row>
    <row r="144" spans="1:5" x14ac:dyDescent="0.2">
      <c r="A144" s="192"/>
      <c r="B144" s="192"/>
      <c r="C144" s="159"/>
      <c r="D144" s="159"/>
      <c r="E144" s="159"/>
    </row>
    <row r="145" spans="1:5" x14ac:dyDescent="0.2">
      <c r="A145" s="192"/>
      <c r="B145" s="192"/>
      <c r="C145" s="159"/>
      <c r="D145" s="159"/>
      <c r="E145" s="159"/>
    </row>
    <row r="146" spans="1:5" x14ac:dyDescent="0.2">
      <c r="A146" s="192"/>
      <c r="B146" s="192"/>
      <c r="C146" s="159"/>
      <c r="D146" s="159"/>
      <c r="E146" s="159"/>
    </row>
    <row r="147" spans="1:5" x14ac:dyDescent="0.2">
      <c r="A147" s="192"/>
      <c r="B147" s="192"/>
      <c r="C147" s="159"/>
      <c r="D147" s="159"/>
      <c r="E147" s="159"/>
    </row>
    <row r="148" spans="1:5" x14ac:dyDescent="0.2">
      <c r="A148" s="192"/>
      <c r="B148" s="192"/>
      <c r="C148" s="159"/>
      <c r="D148" s="159"/>
      <c r="E148" s="159"/>
    </row>
    <row r="149" spans="1:5" x14ac:dyDescent="0.2">
      <c r="A149" s="192"/>
      <c r="B149" s="192"/>
      <c r="C149" s="159"/>
      <c r="D149" s="159"/>
      <c r="E149" s="159"/>
    </row>
    <row r="150" spans="1:5" x14ac:dyDescent="0.2">
      <c r="A150" s="192"/>
      <c r="B150" s="192"/>
      <c r="C150" s="159"/>
      <c r="D150" s="159"/>
      <c r="E150" s="159"/>
    </row>
    <row r="151" spans="1:5" x14ac:dyDescent="0.2">
      <c r="A151" s="192"/>
      <c r="B151" s="192"/>
      <c r="C151" s="159"/>
      <c r="D151" s="159"/>
      <c r="E151" s="159"/>
    </row>
    <row r="152" spans="1:5" x14ac:dyDescent="0.2">
      <c r="A152" s="192"/>
      <c r="B152" s="192"/>
      <c r="C152" s="159"/>
      <c r="D152" s="159"/>
      <c r="E152" s="159"/>
    </row>
    <row r="153" spans="1:5" x14ac:dyDescent="0.2">
      <c r="A153" s="192"/>
      <c r="B153" s="192"/>
      <c r="C153" s="159"/>
      <c r="D153" s="159"/>
      <c r="E153" s="159"/>
    </row>
    <row r="154" spans="1:5" x14ac:dyDescent="0.2">
      <c r="A154" s="192"/>
      <c r="B154" s="192"/>
      <c r="C154" s="159"/>
      <c r="D154" s="159"/>
      <c r="E154" s="159"/>
    </row>
    <row r="155" spans="1:5" x14ac:dyDescent="0.2">
      <c r="A155" s="192"/>
      <c r="B155" s="192"/>
      <c r="C155" s="159"/>
      <c r="D155" s="159"/>
      <c r="E155" s="159"/>
    </row>
    <row r="156" spans="1:5" x14ac:dyDescent="0.2">
      <c r="A156" s="192"/>
      <c r="B156" s="192"/>
      <c r="C156" s="159"/>
      <c r="D156" s="159"/>
      <c r="E156" s="159"/>
    </row>
    <row r="157" spans="1:5" x14ac:dyDescent="0.2">
      <c r="A157" s="192"/>
      <c r="B157" s="192"/>
      <c r="C157" s="159"/>
      <c r="D157" s="159"/>
      <c r="E157" s="159"/>
    </row>
    <row r="158" spans="1:5" x14ac:dyDescent="0.2">
      <c r="A158" s="192"/>
      <c r="B158" s="192"/>
      <c r="C158" s="159"/>
      <c r="D158" s="159"/>
      <c r="E158" s="159"/>
    </row>
    <row r="159" spans="1:5" x14ac:dyDescent="0.2">
      <c r="A159" s="192"/>
      <c r="B159" s="192"/>
      <c r="C159" s="159"/>
      <c r="D159" s="159"/>
      <c r="E159" s="159"/>
    </row>
    <row r="160" spans="1:5" x14ac:dyDescent="0.2">
      <c r="A160" s="192"/>
      <c r="B160" s="192"/>
      <c r="C160" s="159"/>
      <c r="D160" s="159"/>
      <c r="E160" s="159"/>
    </row>
    <row r="161" spans="1:5" x14ac:dyDescent="0.2">
      <c r="A161" s="270"/>
      <c r="B161" s="270"/>
      <c r="C161" s="269"/>
      <c r="D161" s="269"/>
      <c r="E161" s="269"/>
    </row>
    <row r="162" spans="1:5" s="8" customFormat="1" x14ac:dyDescent="0.2">
      <c r="A162" s="158"/>
      <c r="B162" s="158" t="s">
        <v>277</v>
      </c>
      <c r="C162" s="157">
        <f>SUM(C8:C161)</f>
        <v>4877579.3499999996</v>
      </c>
      <c r="D162" s="157">
        <f>SUM(D8:D161)</f>
        <v>8837468.4199999999</v>
      </c>
      <c r="E162" s="157">
        <f>SUM(E8:E161)</f>
        <v>3959889.0700000003</v>
      </c>
    </row>
    <row r="163" spans="1:5" s="8" customFormat="1" x14ac:dyDescent="0.2">
      <c r="A163" s="254"/>
      <c r="B163" s="254"/>
      <c r="C163" s="268"/>
      <c r="D163" s="268"/>
      <c r="E163" s="26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10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  <c r="D1" s="287"/>
    </row>
    <row r="2" spans="1:4" s="12" customFormat="1" x14ac:dyDescent="0.2">
      <c r="A2" s="21" t="s">
        <v>0</v>
      </c>
      <c r="B2" s="21"/>
      <c r="C2" s="285"/>
      <c r="D2" s="286"/>
    </row>
    <row r="3" spans="1:4" s="12" customFormat="1" x14ac:dyDescent="0.2">
      <c r="A3" s="21"/>
      <c r="B3" s="21"/>
      <c r="C3" s="285"/>
      <c r="D3" s="286"/>
    </row>
    <row r="4" spans="1:4" s="12" customFormat="1" x14ac:dyDescent="0.2">
      <c r="C4" s="285"/>
      <c r="D4" s="286"/>
    </row>
    <row r="5" spans="1:4" s="12" customFormat="1" ht="11.25" customHeight="1" x14ac:dyDescent="0.2">
      <c r="A5" s="369" t="s">
        <v>284</v>
      </c>
      <c r="B5" s="370"/>
      <c r="C5" s="285"/>
      <c r="D5" s="284" t="s">
        <v>282</v>
      </c>
    </row>
    <row r="6" spans="1:4" x14ac:dyDescent="0.2">
      <c r="A6" s="283"/>
      <c r="B6" s="283"/>
      <c r="C6" s="282"/>
      <c r="D6" s="281"/>
    </row>
    <row r="7" spans="1:4" ht="15" customHeight="1" x14ac:dyDescent="0.2">
      <c r="A7" s="133" t="s">
        <v>45</v>
      </c>
      <c r="B7" s="132" t="s">
        <v>46</v>
      </c>
      <c r="C7" s="198" t="s">
        <v>49</v>
      </c>
      <c r="D7" s="221" t="s">
        <v>281</v>
      </c>
    </row>
    <row r="8" spans="1:4" x14ac:dyDescent="0.2">
      <c r="A8" s="279">
        <v>123105811</v>
      </c>
      <c r="B8" s="280" t="s">
        <v>433</v>
      </c>
      <c r="C8" s="278">
        <v>39050655.619999997</v>
      </c>
      <c r="D8" s="277"/>
    </row>
    <row r="9" spans="1:4" x14ac:dyDescent="0.2">
      <c r="A9" s="279">
        <v>123646241</v>
      </c>
      <c r="B9" s="280" t="s">
        <v>437</v>
      </c>
      <c r="C9" s="278">
        <v>19500</v>
      </c>
      <c r="D9" s="277"/>
    </row>
    <row r="10" spans="1:4" x14ac:dyDescent="0.2">
      <c r="A10" s="279"/>
      <c r="B10" s="280"/>
      <c r="C10" s="278"/>
      <c r="D10" s="277"/>
    </row>
    <row r="11" spans="1:4" x14ac:dyDescent="0.2">
      <c r="A11" s="279"/>
      <c r="B11" s="280"/>
      <c r="C11" s="278"/>
      <c r="D11" s="277"/>
    </row>
    <row r="12" spans="1:4" x14ac:dyDescent="0.2">
      <c r="A12" s="279"/>
      <c r="B12" s="280"/>
      <c r="C12" s="278"/>
      <c r="D12" s="277"/>
    </row>
    <row r="13" spans="1:4" x14ac:dyDescent="0.2">
      <c r="A13" s="279"/>
      <c r="B13" s="280"/>
      <c r="C13" s="278"/>
      <c r="D13" s="277"/>
    </row>
    <row r="14" spans="1:4" x14ac:dyDescent="0.2">
      <c r="A14" s="279"/>
      <c r="B14" s="280"/>
      <c r="C14" s="278"/>
      <c r="D14" s="277"/>
    </row>
    <row r="15" spans="1:4" x14ac:dyDescent="0.2">
      <c r="A15" s="279"/>
      <c r="B15" s="280"/>
      <c r="C15" s="278"/>
      <c r="D15" s="277"/>
    </row>
    <row r="16" spans="1:4" x14ac:dyDescent="0.2">
      <c r="A16" s="279"/>
      <c r="B16" s="279"/>
      <c r="C16" s="278"/>
      <c r="D16" s="277"/>
    </row>
    <row r="17" spans="1:4" x14ac:dyDescent="0.2">
      <c r="A17" s="279"/>
      <c r="B17" s="280"/>
      <c r="C17" s="278"/>
      <c r="D17" s="277"/>
    </row>
    <row r="18" spans="1:4" x14ac:dyDescent="0.2">
      <c r="A18" s="279"/>
      <c r="B18" s="280"/>
      <c r="C18" s="278"/>
      <c r="D18" s="277"/>
    </row>
    <row r="19" spans="1:4" x14ac:dyDescent="0.2">
      <c r="A19" s="279"/>
      <c r="B19" s="280"/>
      <c r="C19" s="278"/>
      <c r="D19" s="277"/>
    </row>
    <row r="20" spans="1:4" x14ac:dyDescent="0.2">
      <c r="A20" s="279"/>
      <c r="B20" s="280"/>
      <c r="C20" s="278"/>
      <c r="D20" s="277"/>
    </row>
    <row r="21" spans="1:4" x14ac:dyDescent="0.2">
      <c r="A21" s="279"/>
      <c r="B21" s="280"/>
      <c r="C21" s="278"/>
      <c r="D21" s="277"/>
    </row>
    <row r="22" spans="1:4" x14ac:dyDescent="0.2">
      <c r="A22" s="279"/>
      <c r="B22" s="280"/>
      <c r="C22" s="278"/>
      <c r="D22" s="277"/>
    </row>
    <row r="23" spans="1:4" x14ac:dyDescent="0.2">
      <c r="A23" s="279"/>
      <c r="B23" s="280"/>
      <c r="C23" s="278"/>
      <c r="D23" s="277"/>
    </row>
    <row r="24" spans="1:4" x14ac:dyDescent="0.2">
      <c r="A24" s="279"/>
      <c r="B24" s="280"/>
      <c r="C24" s="278"/>
      <c r="D24" s="277"/>
    </row>
    <row r="25" spans="1:4" x14ac:dyDescent="0.2">
      <c r="A25" s="279"/>
      <c r="B25" s="280"/>
      <c r="C25" s="278"/>
      <c r="D25" s="277"/>
    </row>
    <row r="26" spans="1:4" x14ac:dyDescent="0.2">
      <c r="A26" s="279"/>
      <c r="B26" s="280"/>
      <c r="C26" s="278"/>
      <c r="D26" s="277"/>
    </row>
    <row r="27" spans="1:4" x14ac:dyDescent="0.2">
      <c r="A27" s="279"/>
      <c r="B27" s="280"/>
      <c r="C27" s="278"/>
      <c r="D27" s="277"/>
    </row>
    <row r="28" spans="1:4" x14ac:dyDescent="0.2">
      <c r="A28" s="279"/>
      <c r="B28" s="280"/>
      <c r="C28" s="278"/>
      <c r="D28" s="277"/>
    </row>
    <row r="29" spans="1:4" x14ac:dyDescent="0.2">
      <c r="A29" s="279"/>
      <c r="B29" s="280"/>
      <c r="C29" s="278"/>
      <c r="D29" s="277"/>
    </row>
    <row r="30" spans="1:4" x14ac:dyDescent="0.2">
      <c r="A30" s="279"/>
      <c r="B30" s="280"/>
      <c r="C30" s="278"/>
      <c r="D30" s="277"/>
    </row>
    <row r="31" spans="1:4" x14ac:dyDescent="0.2">
      <c r="A31" s="279"/>
      <c r="B31" s="279"/>
      <c r="C31" s="278"/>
      <c r="D31" s="277"/>
    </row>
    <row r="32" spans="1:4" x14ac:dyDescent="0.2">
      <c r="A32" s="276"/>
      <c r="B32" s="276" t="s">
        <v>222</v>
      </c>
      <c r="C32" s="275">
        <f>SUM(C8:C31)</f>
        <v>39070155.619999997</v>
      </c>
      <c r="D32" s="274">
        <v>0</v>
      </c>
    </row>
    <row r="35" spans="1:4" x14ac:dyDescent="0.2">
      <c r="A35" s="369" t="s">
        <v>283</v>
      </c>
      <c r="B35" s="370"/>
      <c r="C35" s="285"/>
      <c r="D35" s="284" t="s">
        <v>282</v>
      </c>
    </row>
    <row r="36" spans="1:4" x14ac:dyDescent="0.2">
      <c r="A36" s="283"/>
      <c r="B36" s="283"/>
      <c r="C36" s="282"/>
      <c r="D36" s="281"/>
    </row>
    <row r="37" spans="1:4" x14ac:dyDescent="0.2">
      <c r="A37" s="133" t="s">
        <v>45</v>
      </c>
      <c r="B37" s="132" t="s">
        <v>46</v>
      </c>
      <c r="C37" s="198" t="s">
        <v>49</v>
      </c>
      <c r="D37" s="221" t="s">
        <v>281</v>
      </c>
    </row>
    <row r="38" spans="1:4" x14ac:dyDescent="0.2">
      <c r="A38" s="279"/>
      <c r="B38" s="280"/>
      <c r="C38" s="278"/>
      <c r="D38" s="277"/>
    </row>
    <row r="39" spans="1:4" x14ac:dyDescent="0.2">
      <c r="A39" s="279"/>
      <c r="B39" s="280"/>
      <c r="C39" s="278"/>
      <c r="D39" s="277"/>
    </row>
    <row r="40" spans="1:4" x14ac:dyDescent="0.2">
      <c r="A40" s="279"/>
      <c r="B40" s="280"/>
      <c r="C40" s="278"/>
      <c r="D40" s="277"/>
    </row>
    <row r="41" spans="1:4" x14ac:dyDescent="0.2">
      <c r="A41" s="279"/>
      <c r="B41" s="280"/>
      <c r="C41" s="278"/>
      <c r="D41" s="277"/>
    </row>
    <row r="42" spans="1:4" x14ac:dyDescent="0.2">
      <c r="A42" s="279"/>
      <c r="B42" s="280"/>
      <c r="C42" s="278"/>
      <c r="D42" s="277"/>
    </row>
    <row r="43" spans="1:4" x14ac:dyDescent="0.2">
      <c r="A43" s="279"/>
      <c r="B43" s="280"/>
      <c r="C43" s="278"/>
      <c r="D43" s="277"/>
    </row>
    <row r="44" spans="1:4" x14ac:dyDescent="0.2">
      <c r="A44" s="279"/>
      <c r="B44" s="280"/>
      <c r="C44" s="278"/>
      <c r="D44" s="277"/>
    </row>
    <row r="45" spans="1:4" x14ac:dyDescent="0.2">
      <c r="A45" s="279"/>
      <c r="B45" s="280"/>
      <c r="C45" s="278"/>
      <c r="D45" s="277"/>
    </row>
    <row r="46" spans="1:4" x14ac:dyDescent="0.2">
      <c r="A46" s="279"/>
      <c r="B46" s="279"/>
      <c r="C46" s="278"/>
      <c r="D46" s="277"/>
    </row>
    <row r="47" spans="1:4" x14ac:dyDescent="0.2">
      <c r="A47" s="279"/>
      <c r="B47" s="280"/>
      <c r="C47" s="278"/>
      <c r="D47" s="277"/>
    </row>
    <row r="48" spans="1:4" x14ac:dyDescent="0.2">
      <c r="A48" s="279"/>
      <c r="B48" s="280"/>
      <c r="C48" s="278"/>
      <c r="D48" s="277"/>
    </row>
    <row r="49" spans="1:4" x14ac:dyDescent="0.2">
      <c r="A49" s="279"/>
      <c r="B49" s="280"/>
      <c r="C49" s="278"/>
      <c r="D49" s="277"/>
    </row>
    <row r="50" spans="1:4" x14ac:dyDescent="0.2">
      <c r="A50" s="279"/>
      <c r="B50" s="280"/>
      <c r="C50" s="278"/>
      <c r="D50" s="277"/>
    </row>
    <row r="51" spans="1:4" x14ac:dyDescent="0.2">
      <c r="A51" s="279"/>
      <c r="B51" s="280"/>
      <c r="C51" s="278"/>
      <c r="D51" s="277"/>
    </row>
    <row r="52" spans="1:4" x14ac:dyDescent="0.2">
      <c r="A52" s="279"/>
      <c r="B52" s="280"/>
      <c r="C52" s="278"/>
      <c r="D52" s="277"/>
    </row>
    <row r="53" spans="1:4" x14ac:dyDescent="0.2">
      <c r="A53" s="279"/>
      <c r="B53" s="280"/>
      <c r="C53" s="278"/>
      <c r="D53" s="277"/>
    </row>
    <row r="54" spans="1:4" x14ac:dyDescent="0.2">
      <c r="A54" s="279"/>
      <c r="B54" s="280"/>
      <c r="C54" s="278"/>
      <c r="D54" s="277"/>
    </row>
    <row r="55" spans="1:4" x14ac:dyDescent="0.2">
      <c r="A55" s="279"/>
      <c r="B55" s="280"/>
      <c r="C55" s="278"/>
      <c r="D55" s="277"/>
    </row>
    <row r="56" spans="1:4" x14ac:dyDescent="0.2">
      <c r="A56" s="279"/>
      <c r="B56" s="280"/>
      <c r="C56" s="278"/>
      <c r="D56" s="277"/>
    </row>
    <row r="57" spans="1:4" x14ac:dyDescent="0.2">
      <c r="A57" s="279"/>
      <c r="B57" s="280"/>
      <c r="C57" s="278"/>
      <c r="D57" s="277"/>
    </row>
    <row r="58" spans="1:4" x14ac:dyDescent="0.2">
      <c r="A58" s="279"/>
      <c r="B58" s="280"/>
      <c r="C58" s="278"/>
      <c r="D58" s="277"/>
    </row>
    <row r="59" spans="1:4" x14ac:dyDescent="0.2">
      <c r="A59" s="279"/>
      <c r="B59" s="280"/>
      <c r="C59" s="278"/>
      <c r="D59" s="277"/>
    </row>
    <row r="60" spans="1:4" x14ac:dyDescent="0.2">
      <c r="A60" s="279"/>
      <c r="B60" s="280"/>
      <c r="C60" s="278"/>
      <c r="D60" s="277"/>
    </row>
    <row r="61" spans="1:4" x14ac:dyDescent="0.2">
      <c r="A61" s="279"/>
      <c r="B61" s="279"/>
      <c r="C61" s="278"/>
      <c r="D61" s="277"/>
    </row>
    <row r="62" spans="1:4" x14ac:dyDescent="0.2">
      <c r="A62" s="276"/>
      <c r="B62" s="276" t="s">
        <v>280</v>
      </c>
      <c r="C62" s="275">
        <f>SUM(C38:C61)</f>
        <v>0</v>
      </c>
      <c r="D62" s="274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30" activePane="bottomLeft" state="frozen"/>
      <selection pane="bottomLeft" activeCell="C52" sqref="C52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3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</row>
    <row r="2" spans="1:4" s="12" customFormat="1" x14ac:dyDescent="0.2">
      <c r="A2" s="21" t="s">
        <v>0</v>
      </c>
      <c r="B2" s="21"/>
      <c r="C2" s="285"/>
    </row>
    <row r="3" spans="1:4" s="12" customFormat="1" x14ac:dyDescent="0.2">
      <c r="A3" s="21"/>
      <c r="B3" s="21"/>
      <c r="C3" s="285"/>
    </row>
    <row r="4" spans="1:4" s="12" customFormat="1" x14ac:dyDescent="0.2">
      <c r="A4" s="21"/>
      <c r="B4" s="21"/>
      <c r="C4" s="285"/>
    </row>
    <row r="5" spans="1:4" s="12" customFormat="1" x14ac:dyDescent="0.2">
      <c r="C5" s="285"/>
    </row>
    <row r="6" spans="1:4" s="12" customFormat="1" ht="11.25" customHeight="1" x14ac:dyDescent="0.2">
      <c r="A6" s="369" t="s">
        <v>137</v>
      </c>
      <c r="B6" s="370"/>
      <c r="C6" s="285"/>
      <c r="D6" s="301" t="s">
        <v>318</v>
      </c>
    </row>
    <row r="7" spans="1:4" x14ac:dyDescent="0.2">
      <c r="A7" s="283"/>
      <c r="B7" s="283"/>
      <c r="C7" s="282"/>
    </row>
    <row r="8" spans="1:4" ht="15" customHeight="1" x14ac:dyDescent="0.2">
      <c r="A8" s="133" t="s">
        <v>45</v>
      </c>
      <c r="B8" s="300" t="s">
        <v>46</v>
      </c>
      <c r="C8" s="198" t="s">
        <v>47</v>
      </c>
      <c r="D8" s="198" t="s">
        <v>48</v>
      </c>
    </row>
    <row r="9" spans="1:4" x14ac:dyDescent="0.2">
      <c r="A9" s="297">
        <v>5500</v>
      </c>
      <c r="B9" s="299" t="s">
        <v>317</v>
      </c>
      <c r="C9" s="293">
        <f>SUM(C10+C19+C22+C28+C30+C32)</f>
        <v>0</v>
      </c>
      <c r="D9" s="293">
        <f>SUM(D10+D19+D22+D28+D30+D32)</f>
        <v>0</v>
      </c>
    </row>
    <row r="10" spans="1:4" x14ac:dyDescent="0.2">
      <c r="A10" s="295">
        <v>5510</v>
      </c>
      <c r="B10" s="298" t="s">
        <v>316</v>
      </c>
      <c r="C10" s="293">
        <f>SUM(C11:C18)</f>
        <v>0</v>
      </c>
      <c r="D10" s="293">
        <f>SUM(D11:D18)</f>
        <v>0</v>
      </c>
    </row>
    <row r="11" spans="1:4" x14ac:dyDescent="0.2">
      <c r="A11" s="295">
        <v>5511</v>
      </c>
      <c r="B11" s="298" t="s">
        <v>315</v>
      </c>
      <c r="C11" s="293">
        <v>0</v>
      </c>
      <c r="D11" s="292">
        <v>0</v>
      </c>
    </row>
    <row r="12" spans="1:4" x14ac:dyDescent="0.2">
      <c r="A12" s="295">
        <v>5512</v>
      </c>
      <c r="B12" s="298" t="s">
        <v>314</v>
      </c>
      <c r="C12" s="293">
        <v>0</v>
      </c>
      <c r="D12" s="292">
        <v>0</v>
      </c>
    </row>
    <row r="13" spans="1:4" x14ac:dyDescent="0.2">
      <c r="A13" s="295">
        <v>5513</v>
      </c>
      <c r="B13" s="298" t="s">
        <v>313</v>
      </c>
      <c r="C13" s="293">
        <v>0</v>
      </c>
      <c r="D13" s="292">
        <v>0</v>
      </c>
    </row>
    <row r="14" spans="1:4" x14ac:dyDescent="0.2">
      <c r="A14" s="295">
        <v>5514</v>
      </c>
      <c r="B14" s="298" t="s">
        <v>312</v>
      </c>
      <c r="C14" s="293">
        <v>0</v>
      </c>
      <c r="D14" s="292">
        <v>0</v>
      </c>
    </row>
    <row r="15" spans="1:4" x14ac:dyDescent="0.2">
      <c r="A15" s="295">
        <v>5515</v>
      </c>
      <c r="B15" s="298" t="s">
        <v>311</v>
      </c>
      <c r="C15" s="293">
        <v>0</v>
      </c>
      <c r="D15" s="292">
        <v>0</v>
      </c>
    </row>
    <row r="16" spans="1:4" x14ac:dyDescent="0.2">
      <c r="A16" s="295">
        <v>5516</v>
      </c>
      <c r="B16" s="298" t="s">
        <v>310</v>
      </c>
      <c r="C16" s="293">
        <v>0</v>
      </c>
      <c r="D16" s="292">
        <v>0</v>
      </c>
    </row>
    <row r="17" spans="1:4" x14ac:dyDescent="0.2">
      <c r="A17" s="295">
        <v>5517</v>
      </c>
      <c r="B17" s="298" t="s">
        <v>309</v>
      </c>
      <c r="C17" s="293">
        <v>0</v>
      </c>
      <c r="D17" s="292">
        <v>0</v>
      </c>
    </row>
    <row r="18" spans="1:4" x14ac:dyDescent="0.2">
      <c r="A18" s="295">
        <v>5518</v>
      </c>
      <c r="B18" s="298" t="s">
        <v>308</v>
      </c>
      <c r="C18" s="293">
        <v>0</v>
      </c>
      <c r="D18" s="292">
        <v>0</v>
      </c>
    </row>
    <row r="19" spans="1:4" x14ac:dyDescent="0.2">
      <c r="A19" s="295">
        <v>5520</v>
      </c>
      <c r="B19" s="298" t="s">
        <v>307</v>
      </c>
      <c r="C19" s="293">
        <f>SUM(C20:C21)</f>
        <v>0</v>
      </c>
      <c r="D19" s="293">
        <f>SUM(D20:D21)</f>
        <v>0</v>
      </c>
    </row>
    <row r="20" spans="1:4" x14ac:dyDescent="0.2">
      <c r="A20" s="295">
        <v>5521</v>
      </c>
      <c r="B20" s="298" t="s">
        <v>306</v>
      </c>
      <c r="C20" s="293">
        <v>0</v>
      </c>
      <c r="D20" s="292">
        <v>0</v>
      </c>
    </row>
    <row r="21" spans="1:4" x14ac:dyDescent="0.2">
      <c r="A21" s="295">
        <v>5522</v>
      </c>
      <c r="B21" s="298" t="s">
        <v>305</v>
      </c>
      <c r="C21" s="293">
        <v>0</v>
      </c>
      <c r="D21" s="292">
        <v>0</v>
      </c>
    </row>
    <row r="22" spans="1:4" x14ac:dyDescent="0.2">
      <c r="A22" s="295">
        <v>5530</v>
      </c>
      <c r="B22" s="298" t="s">
        <v>304</v>
      </c>
      <c r="C22" s="293">
        <f>SUM(C23:C27)</f>
        <v>0</v>
      </c>
      <c r="D22" s="293">
        <f>SUM(D23:D27)</f>
        <v>0</v>
      </c>
    </row>
    <row r="23" spans="1:4" x14ac:dyDescent="0.2">
      <c r="A23" s="295">
        <v>5531</v>
      </c>
      <c r="B23" s="298" t="s">
        <v>303</v>
      </c>
      <c r="C23" s="293">
        <v>0</v>
      </c>
      <c r="D23" s="292">
        <v>0</v>
      </c>
    </row>
    <row r="24" spans="1:4" x14ac:dyDescent="0.2">
      <c r="A24" s="295">
        <v>5532</v>
      </c>
      <c r="B24" s="298" t="s">
        <v>302</v>
      </c>
      <c r="C24" s="293">
        <v>0</v>
      </c>
      <c r="D24" s="292">
        <v>0</v>
      </c>
    </row>
    <row r="25" spans="1:4" x14ac:dyDescent="0.2">
      <c r="A25" s="295">
        <v>5533</v>
      </c>
      <c r="B25" s="298" t="s">
        <v>301</v>
      </c>
      <c r="C25" s="293">
        <v>0</v>
      </c>
      <c r="D25" s="292">
        <v>0</v>
      </c>
    </row>
    <row r="26" spans="1:4" x14ac:dyDescent="0.2">
      <c r="A26" s="295">
        <v>5534</v>
      </c>
      <c r="B26" s="298" t="s">
        <v>300</v>
      </c>
      <c r="C26" s="293">
        <v>0</v>
      </c>
      <c r="D26" s="292">
        <v>0</v>
      </c>
    </row>
    <row r="27" spans="1:4" x14ac:dyDescent="0.2">
      <c r="A27" s="295">
        <v>5535</v>
      </c>
      <c r="B27" s="298" t="s">
        <v>299</v>
      </c>
      <c r="C27" s="293">
        <v>0</v>
      </c>
      <c r="D27" s="292">
        <v>0</v>
      </c>
    </row>
    <row r="28" spans="1:4" x14ac:dyDescent="0.2">
      <c r="A28" s="295">
        <v>5540</v>
      </c>
      <c r="B28" s="298" t="s">
        <v>298</v>
      </c>
      <c r="C28" s="293">
        <f>C29</f>
        <v>0</v>
      </c>
      <c r="D28" s="292">
        <f>D29</f>
        <v>0</v>
      </c>
    </row>
    <row r="29" spans="1:4" x14ac:dyDescent="0.2">
      <c r="A29" s="295">
        <v>5541</v>
      </c>
      <c r="B29" s="298" t="s">
        <v>298</v>
      </c>
      <c r="C29" s="293">
        <v>0</v>
      </c>
      <c r="D29" s="292">
        <v>0</v>
      </c>
    </row>
    <row r="30" spans="1:4" x14ac:dyDescent="0.2">
      <c r="A30" s="295">
        <v>5550</v>
      </c>
      <c r="B30" s="294" t="s">
        <v>297</v>
      </c>
      <c r="C30" s="293">
        <f>SUM(C31)</f>
        <v>0</v>
      </c>
      <c r="D30" s="293">
        <f>SUM(D31)</f>
        <v>0</v>
      </c>
    </row>
    <row r="31" spans="1:4" x14ac:dyDescent="0.2">
      <c r="A31" s="295">
        <v>5551</v>
      </c>
      <c r="B31" s="294" t="s">
        <v>297</v>
      </c>
      <c r="C31" s="293">
        <v>0</v>
      </c>
      <c r="D31" s="292">
        <v>0</v>
      </c>
    </row>
    <row r="32" spans="1:4" x14ac:dyDescent="0.2">
      <c r="A32" s="295">
        <v>5590</v>
      </c>
      <c r="B32" s="294" t="s">
        <v>296</v>
      </c>
      <c r="C32" s="293">
        <f>SUM(C33:C40)</f>
        <v>0</v>
      </c>
      <c r="D32" s="293">
        <f>SUM(D33:D40)</f>
        <v>0</v>
      </c>
    </row>
    <row r="33" spans="1:4" x14ac:dyDescent="0.2">
      <c r="A33" s="295">
        <v>5591</v>
      </c>
      <c r="B33" s="294" t="s">
        <v>295</v>
      </c>
      <c r="C33" s="293">
        <v>0</v>
      </c>
      <c r="D33" s="292">
        <v>0</v>
      </c>
    </row>
    <row r="34" spans="1:4" x14ac:dyDescent="0.2">
      <c r="A34" s="295">
        <v>5592</v>
      </c>
      <c r="B34" s="294" t="s">
        <v>294</v>
      </c>
      <c r="C34" s="293">
        <v>0</v>
      </c>
      <c r="D34" s="292">
        <v>0</v>
      </c>
    </row>
    <row r="35" spans="1:4" x14ac:dyDescent="0.2">
      <c r="A35" s="295">
        <v>5593</v>
      </c>
      <c r="B35" s="294" t="s">
        <v>293</v>
      </c>
      <c r="C35" s="293">
        <v>0</v>
      </c>
      <c r="D35" s="292">
        <v>0</v>
      </c>
    </row>
    <row r="36" spans="1:4" x14ac:dyDescent="0.2">
      <c r="A36" s="295">
        <v>5594</v>
      </c>
      <c r="B36" s="294" t="s">
        <v>292</v>
      </c>
      <c r="C36" s="293">
        <v>0</v>
      </c>
      <c r="D36" s="292">
        <v>0</v>
      </c>
    </row>
    <row r="37" spans="1:4" x14ac:dyDescent="0.2">
      <c r="A37" s="295">
        <v>5595</v>
      </c>
      <c r="B37" s="294" t="s">
        <v>291</v>
      </c>
      <c r="C37" s="293">
        <v>0</v>
      </c>
      <c r="D37" s="292">
        <v>0</v>
      </c>
    </row>
    <row r="38" spans="1:4" x14ac:dyDescent="0.2">
      <c r="A38" s="295">
        <v>5596</v>
      </c>
      <c r="B38" s="294" t="s">
        <v>290</v>
      </c>
      <c r="C38" s="293">
        <v>0</v>
      </c>
      <c r="D38" s="292">
        <v>0</v>
      </c>
    </row>
    <row r="39" spans="1:4" x14ac:dyDescent="0.2">
      <c r="A39" s="295">
        <v>5597</v>
      </c>
      <c r="B39" s="294" t="s">
        <v>289</v>
      </c>
      <c r="C39" s="293">
        <v>0</v>
      </c>
      <c r="D39" s="292">
        <v>0</v>
      </c>
    </row>
    <row r="40" spans="1:4" x14ac:dyDescent="0.2">
      <c r="A40" s="295">
        <v>5599</v>
      </c>
      <c r="B40" s="294" t="s">
        <v>288</v>
      </c>
      <c r="C40" s="293">
        <v>0</v>
      </c>
      <c r="D40" s="292">
        <v>0</v>
      </c>
    </row>
    <row r="41" spans="1:4" x14ac:dyDescent="0.2">
      <c r="A41" s="297">
        <v>5600</v>
      </c>
      <c r="B41" s="296" t="s">
        <v>287</v>
      </c>
      <c r="C41" s="293">
        <f>SUM(C42)</f>
        <v>433645.11</v>
      </c>
      <c r="D41" s="293">
        <f>SUM(D42)</f>
        <v>433645.11</v>
      </c>
    </row>
    <row r="42" spans="1:4" x14ac:dyDescent="0.2">
      <c r="A42" s="295">
        <v>5610</v>
      </c>
      <c r="B42" s="294" t="s">
        <v>286</v>
      </c>
      <c r="C42" s="293">
        <f>SUM(C43)</f>
        <v>433645.11</v>
      </c>
      <c r="D42" s="293">
        <f>SUM(D43)</f>
        <v>433645.11</v>
      </c>
    </row>
    <row r="43" spans="1:4" x14ac:dyDescent="0.2">
      <c r="A43" s="291">
        <v>5611</v>
      </c>
      <c r="B43" s="290" t="s">
        <v>285</v>
      </c>
      <c r="C43" s="289">
        <v>433645.11</v>
      </c>
      <c r="D43" s="288">
        <v>433645.11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6" sqref="C26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83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128</v>
      </c>
      <c r="B5" s="320"/>
      <c r="C5" s="319" t="s">
        <v>134</v>
      </c>
    </row>
    <row r="6" spans="1:3" x14ac:dyDescent="0.2">
      <c r="A6" s="318"/>
      <c r="B6" s="318"/>
      <c r="C6" s="317"/>
    </row>
    <row r="7" spans="1:3" ht="15" customHeight="1" x14ac:dyDescent="0.2">
      <c r="A7" s="133" t="s">
        <v>45</v>
      </c>
      <c r="B7" s="316" t="s">
        <v>46</v>
      </c>
      <c r="C7" s="300" t="s">
        <v>171</v>
      </c>
    </row>
    <row r="8" spans="1:3" x14ac:dyDescent="0.2">
      <c r="A8" s="313">
        <v>900001</v>
      </c>
      <c r="B8" s="315" t="s">
        <v>332</v>
      </c>
      <c r="C8" s="311">
        <v>8918382.0800000001</v>
      </c>
    </row>
    <row r="9" spans="1:3" x14ac:dyDescent="0.2">
      <c r="A9" s="313">
        <v>900002</v>
      </c>
      <c r="B9" s="312" t="s">
        <v>331</v>
      </c>
      <c r="C9" s="311">
        <f>SUM(C10:C14)</f>
        <v>0</v>
      </c>
    </row>
    <row r="10" spans="1:3" x14ac:dyDescent="0.2">
      <c r="A10" s="314">
        <v>4320</v>
      </c>
      <c r="B10" s="308" t="s">
        <v>330</v>
      </c>
      <c r="C10" s="305"/>
    </row>
    <row r="11" spans="1:3" ht="22.5" x14ac:dyDescent="0.2">
      <c r="A11" s="314">
        <v>4330</v>
      </c>
      <c r="B11" s="308" t="s">
        <v>329</v>
      </c>
      <c r="C11" s="305"/>
    </row>
    <row r="12" spans="1:3" x14ac:dyDescent="0.2">
      <c r="A12" s="314">
        <v>4340</v>
      </c>
      <c r="B12" s="308" t="s">
        <v>328</v>
      </c>
      <c r="C12" s="305"/>
    </row>
    <row r="13" spans="1:3" x14ac:dyDescent="0.2">
      <c r="A13" s="314">
        <v>4399</v>
      </c>
      <c r="B13" s="308" t="s">
        <v>327</v>
      </c>
      <c r="C13" s="305"/>
    </row>
    <row r="14" spans="1:3" x14ac:dyDescent="0.2">
      <c r="A14" s="307">
        <v>4400</v>
      </c>
      <c r="B14" s="308" t="s">
        <v>326</v>
      </c>
      <c r="C14" s="305"/>
    </row>
    <row r="15" spans="1:3" x14ac:dyDescent="0.2">
      <c r="A15" s="313">
        <v>900003</v>
      </c>
      <c r="B15" s="312" t="s">
        <v>325</v>
      </c>
      <c r="C15" s="311">
        <f>SUM(C16:C19)</f>
        <v>775809.77</v>
      </c>
    </row>
    <row r="16" spans="1:3" x14ac:dyDescent="0.2">
      <c r="A16" s="310">
        <v>52</v>
      </c>
      <c r="B16" s="308" t="s">
        <v>324</v>
      </c>
      <c r="C16" s="305"/>
    </row>
    <row r="17" spans="1:3" x14ac:dyDescent="0.2">
      <c r="A17" s="310">
        <v>62</v>
      </c>
      <c r="B17" s="308" t="s">
        <v>323</v>
      </c>
      <c r="C17" s="305"/>
    </row>
    <row r="18" spans="1:3" x14ac:dyDescent="0.2">
      <c r="A18" s="309" t="s">
        <v>322</v>
      </c>
      <c r="B18" s="308" t="s">
        <v>321</v>
      </c>
      <c r="C18" s="305">
        <v>775809.77</v>
      </c>
    </row>
    <row r="19" spans="1:3" x14ac:dyDescent="0.2">
      <c r="A19" s="307">
        <v>4500</v>
      </c>
      <c r="B19" s="306" t="s">
        <v>320</v>
      </c>
      <c r="C19" s="305"/>
    </row>
    <row r="20" spans="1:3" x14ac:dyDescent="0.2">
      <c r="A20" s="304">
        <v>900004</v>
      </c>
      <c r="B20" s="303" t="s">
        <v>319</v>
      </c>
      <c r="C20" s="302">
        <f>+C8+C9-C15</f>
        <v>8142572.3100000005</v>
      </c>
    </row>
  </sheetData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31" sqref="F31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129</v>
      </c>
      <c r="B5" s="320"/>
      <c r="C5" s="332" t="s">
        <v>135</v>
      </c>
    </row>
    <row r="6" spans="1:3" ht="11.25" customHeight="1" x14ac:dyDescent="0.2">
      <c r="A6" s="318"/>
      <c r="B6" s="317"/>
      <c r="C6" s="331"/>
    </row>
    <row r="7" spans="1:3" ht="15" customHeight="1" x14ac:dyDescent="0.2">
      <c r="A7" s="133" t="s">
        <v>45</v>
      </c>
      <c r="B7" s="316" t="s">
        <v>46</v>
      </c>
      <c r="C7" s="300" t="s">
        <v>171</v>
      </c>
    </row>
    <row r="8" spans="1:3" x14ac:dyDescent="0.2">
      <c r="A8" s="330">
        <v>900001</v>
      </c>
      <c r="B8" s="329" t="s">
        <v>355</v>
      </c>
      <c r="C8" s="328">
        <v>3082266.92</v>
      </c>
    </row>
    <row r="9" spans="1:3" x14ac:dyDescent="0.2">
      <c r="A9" s="330">
        <v>900002</v>
      </c>
      <c r="B9" s="329" t="s">
        <v>354</v>
      </c>
      <c r="C9" s="328">
        <f>SUM(C10:C26)</f>
        <v>19500</v>
      </c>
    </row>
    <row r="10" spans="1:3" x14ac:dyDescent="0.2">
      <c r="A10" s="314">
        <v>5100</v>
      </c>
      <c r="B10" s="327" t="s">
        <v>353</v>
      </c>
      <c r="C10" s="325"/>
    </row>
    <row r="11" spans="1:3" x14ac:dyDescent="0.2">
      <c r="A11" s="314">
        <v>5200</v>
      </c>
      <c r="B11" s="327" t="s">
        <v>352</v>
      </c>
      <c r="C11" s="325"/>
    </row>
    <row r="12" spans="1:3" x14ac:dyDescent="0.2">
      <c r="A12" s="314">
        <v>5300</v>
      </c>
      <c r="B12" s="327" t="s">
        <v>351</v>
      </c>
      <c r="C12" s="325"/>
    </row>
    <row r="13" spans="1:3" x14ac:dyDescent="0.2">
      <c r="A13" s="314">
        <v>5400</v>
      </c>
      <c r="B13" s="327" t="s">
        <v>350</v>
      </c>
      <c r="C13" s="325"/>
    </row>
    <row r="14" spans="1:3" x14ac:dyDescent="0.2">
      <c r="A14" s="314">
        <v>5500</v>
      </c>
      <c r="B14" s="327" t="s">
        <v>349</v>
      </c>
      <c r="C14" s="325"/>
    </row>
    <row r="15" spans="1:3" x14ac:dyDescent="0.2">
      <c r="A15" s="314">
        <v>5600</v>
      </c>
      <c r="B15" s="327" t="s">
        <v>348</v>
      </c>
      <c r="C15" s="325"/>
    </row>
    <row r="16" spans="1:3" x14ac:dyDescent="0.2">
      <c r="A16" s="314">
        <v>5700</v>
      </c>
      <c r="B16" s="327" t="s">
        <v>347</v>
      </c>
      <c r="C16" s="325"/>
    </row>
    <row r="17" spans="1:3" x14ac:dyDescent="0.2">
      <c r="A17" s="314" t="s">
        <v>346</v>
      </c>
      <c r="B17" s="327" t="s">
        <v>345</v>
      </c>
      <c r="C17" s="325"/>
    </row>
    <row r="18" spans="1:3" x14ac:dyDescent="0.2">
      <c r="A18" s="314">
        <v>5900</v>
      </c>
      <c r="B18" s="327" t="s">
        <v>344</v>
      </c>
      <c r="C18" s="325"/>
    </row>
    <row r="19" spans="1:3" x14ac:dyDescent="0.2">
      <c r="A19" s="310">
        <v>6200</v>
      </c>
      <c r="B19" s="327" t="s">
        <v>343</v>
      </c>
      <c r="C19" s="325">
        <v>19500</v>
      </c>
    </row>
    <row r="20" spans="1:3" x14ac:dyDescent="0.2">
      <c r="A20" s="310">
        <v>7200</v>
      </c>
      <c r="B20" s="327" t="s">
        <v>342</v>
      </c>
      <c r="C20" s="325"/>
    </row>
    <row r="21" spans="1:3" x14ac:dyDescent="0.2">
      <c r="A21" s="310">
        <v>7300</v>
      </c>
      <c r="B21" s="327" t="s">
        <v>341</v>
      </c>
      <c r="C21" s="325"/>
    </row>
    <row r="22" spans="1:3" x14ac:dyDescent="0.2">
      <c r="A22" s="310">
        <v>7500</v>
      </c>
      <c r="B22" s="327" t="s">
        <v>340</v>
      </c>
      <c r="C22" s="325"/>
    </row>
    <row r="23" spans="1:3" x14ac:dyDescent="0.2">
      <c r="A23" s="310">
        <v>7900</v>
      </c>
      <c r="B23" s="327" t="s">
        <v>339</v>
      </c>
      <c r="C23" s="325"/>
    </row>
    <row r="24" spans="1:3" x14ac:dyDescent="0.2">
      <c r="A24" s="310">
        <v>9100</v>
      </c>
      <c r="B24" s="327" t="s">
        <v>338</v>
      </c>
      <c r="C24" s="325"/>
    </row>
    <row r="25" spans="1:3" x14ac:dyDescent="0.2">
      <c r="A25" s="310">
        <v>9900</v>
      </c>
      <c r="B25" s="327" t="s">
        <v>337</v>
      </c>
      <c r="C25" s="325"/>
    </row>
    <row r="26" spans="1:3" x14ac:dyDescent="0.2">
      <c r="A26" s="310">
        <v>7400</v>
      </c>
      <c r="B26" s="326" t="s">
        <v>336</v>
      </c>
      <c r="C26" s="325"/>
    </row>
    <row r="27" spans="1:3" x14ac:dyDescent="0.2">
      <c r="A27" s="330">
        <v>900003</v>
      </c>
      <c r="B27" s="329" t="s">
        <v>335</v>
      </c>
      <c r="C27" s="328">
        <f>SUM(C28:C34)</f>
        <v>0</v>
      </c>
    </row>
    <row r="28" spans="1:3" ht="22.5" x14ac:dyDescent="0.2">
      <c r="A28" s="314">
        <v>5510</v>
      </c>
      <c r="B28" s="327" t="s">
        <v>316</v>
      </c>
      <c r="C28" s="325"/>
    </row>
    <row r="29" spans="1:3" x14ac:dyDescent="0.2">
      <c r="A29" s="314">
        <v>5520</v>
      </c>
      <c r="B29" s="327" t="s">
        <v>307</v>
      </c>
      <c r="C29" s="325"/>
    </row>
    <row r="30" spans="1:3" x14ac:dyDescent="0.2">
      <c r="A30" s="314">
        <v>5530</v>
      </c>
      <c r="B30" s="327" t="s">
        <v>304</v>
      </c>
      <c r="C30" s="325"/>
    </row>
    <row r="31" spans="1:3" ht="22.5" x14ac:dyDescent="0.2">
      <c r="A31" s="314">
        <v>5540</v>
      </c>
      <c r="B31" s="327" t="s">
        <v>298</v>
      </c>
      <c r="C31" s="325"/>
    </row>
    <row r="32" spans="1:3" x14ac:dyDescent="0.2">
      <c r="A32" s="314">
        <v>5550</v>
      </c>
      <c r="B32" s="327" t="s">
        <v>297</v>
      </c>
      <c r="C32" s="325"/>
    </row>
    <row r="33" spans="1:3" x14ac:dyDescent="0.2">
      <c r="A33" s="314">
        <v>5590</v>
      </c>
      <c r="B33" s="327" t="s">
        <v>296</v>
      </c>
      <c r="C33" s="325"/>
    </row>
    <row r="34" spans="1:3" x14ac:dyDescent="0.2">
      <c r="A34" s="314">
        <v>5600</v>
      </c>
      <c r="B34" s="326" t="s">
        <v>334</v>
      </c>
      <c r="C34" s="325"/>
    </row>
    <row r="35" spans="1:3" x14ac:dyDescent="0.2">
      <c r="A35" s="324">
        <v>900004</v>
      </c>
      <c r="B35" s="323" t="s">
        <v>333</v>
      </c>
      <c r="C35" s="322">
        <f>+C8-C9+C27</f>
        <v>3062766.92</v>
      </c>
    </row>
  </sheetData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I72" sqref="I72"/>
    </sheetView>
  </sheetViews>
  <sheetFormatPr baseColWidth="10" defaultRowHeight="11.25" x14ac:dyDescent="0.2"/>
  <cols>
    <col min="1" max="1" width="13" style="83" customWidth="1"/>
    <col min="2" max="2" width="53.5703125" style="83" customWidth="1"/>
    <col min="3" max="3" width="18.7109375" style="83" bestFit="1" customWidth="1"/>
    <col min="4" max="4" width="17" style="83" bestFit="1" customWidth="1"/>
    <col min="5" max="5" width="9.140625" style="83" bestFit="1" customWidth="1"/>
    <col min="6" max="16384" width="11.42578125" style="83"/>
  </cols>
  <sheetData>
    <row r="1" spans="1:8" x14ac:dyDescent="0.2">
      <c r="E1" s="5" t="s">
        <v>44</v>
      </c>
    </row>
    <row r="2" spans="1:8" ht="15" customHeight="1" x14ac:dyDescent="0.2">
      <c r="A2" s="358" t="s">
        <v>40</v>
      </c>
    </row>
    <row r="3" spans="1:8" x14ac:dyDescent="0.2">
      <c r="A3" s="3"/>
    </row>
    <row r="4" spans="1:8" s="38" customFormat="1" ht="12.75" x14ac:dyDescent="0.2">
      <c r="A4" s="357" t="s">
        <v>74</v>
      </c>
    </row>
    <row r="5" spans="1:8" s="38" customFormat="1" ht="35.1" customHeight="1" x14ac:dyDescent="0.2">
      <c r="A5" s="372" t="s">
        <v>75</v>
      </c>
      <c r="B5" s="372"/>
      <c r="C5" s="372"/>
      <c r="D5" s="372"/>
      <c r="E5" s="372"/>
      <c r="F5" s="372"/>
      <c r="H5" s="40"/>
    </row>
    <row r="6" spans="1:8" s="38" customFormat="1" x14ac:dyDescent="0.2">
      <c r="A6" s="96"/>
      <c r="B6" s="96"/>
      <c r="C6" s="96"/>
      <c r="D6" s="96"/>
      <c r="H6" s="40"/>
    </row>
    <row r="7" spans="1:8" s="38" customFormat="1" ht="12.75" x14ac:dyDescent="0.2">
      <c r="A7" s="40" t="s">
        <v>76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56" t="s">
        <v>77</v>
      </c>
      <c r="B9" s="40"/>
      <c r="C9" s="40"/>
      <c r="D9" s="40"/>
    </row>
    <row r="10" spans="1:8" s="38" customFormat="1" ht="12.75" x14ac:dyDescent="0.2">
      <c r="A10" s="356"/>
      <c r="B10" s="40"/>
      <c r="C10" s="40"/>
      <c r="D10" s="40"/>
    </row>
    <row r="11" spans="1:8" s="38" customFormat="1" ht="12.75" x14ac:dyDescent="0.2">
      <c r="A11" s="345">
        <v>7000</v>
      </c>
      <c r="B11" s="344" t="s">
        <v>420</v>
      </c>
      <c r="C11" s="40"/>
      <c r="D11" s="40"/>
    </row>
    <row r="12" spans="1:8" s="38" customFormat="1" ht="12.75" x14ac:dyDescent="0.2">
      <c r="A12" s="345"/>
      <c r="B12" s="344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50">
        <v>7100</v>
      </c>
      <c r="B14" s="355" t="s">
        <v>419</v>
      </c>
      <c r="C14" s="352">
        <v>0</v>
      </c>
      <c r="D14" s="352">
        <v>0</v>
      </c>
      <c r="E14" s="347"/>
    </row>
    <row r="15" spans="1:8" s="38" customFormat="1" x14ac:dyDescent="0.2">
      <c r="A15" s="336">
        <v>7110</v>
      </c>
      <c r="B15" s="353" t="s">
        <v>418</v>
      </c>
      <c r="C15" s="352"/>
      <c r="D15" s="352"/>
      <c r="E15" s="347"/>
    </row>
    <row r="16" spans="1:8" s="38" customFormat="1" x14ac:dyDescent="0.2">
      <c r="A16" s="336">
        <v>7120</v>
      </c>
      <c r="B16" s="353" t="s">
        <v>417</v>
      </c>
      <c r="C16" s="352"/>
      <c r="D16" s="352"/>
      <c r="E16" s="347"/>
    </row>
    <row r="17" spans="1:5" s="38" customFormat="1" x14ac:dyDescent="0.2">
      <c r="A17" s="336">
        <v>7130</v>
      </c>
      <c r="B17" s="353" t="s">
        <v>416</v>
      </c>
      <c r="C17" s="352"/>
      <c r="D17" s="352"/>
      <c r="E17" s="347"/>
    </row>
    <row r="18" spans="1:5" s="38" customFormat="1" ht="22.5" x14ac:dyDescent="0.2">
      <c r="A18" s="336">
        <v>7140</v>
      </c>
      <c r="B18" s="353" t="s">
        <v>415</v>
      </c>
      <c r="C18" s="352"/>
      <c r="D18" s="352"/>
      <c r="E18" s="347"/>
    </row>
    <row r="19" spans="1:5" s="38" customFormat="1" ht="22.5" x14ac:dyDescent="0.2">
      <c r="A19" s="336">
        <v>7150</v>
      </c>
      <c r="B19" s="353" t="s">
        <v>414</v>
      </c>
      <c r="C19" s="352"/>
      <c r="D19" s="352"/>
      <c r="E19" s="347"/>
    </row>
    <row r="20" spans="1:5" s="38" customFormat="1" x14ac:dyDescent="0.2">
      <c r="A20" s="336">
        <v>7160</v>
      </c>
      <c r="B20" s="353" t="s">
        <v>413</v>
      </c>
      <c r="C20" s="352"/>
      <c r="D20" s="352"/>
      <c r="E20" s="347"/>
    </row>
    <row r="21" spans="1:5" s="38" customFormat="1" x14ac:dyDescent="0.2">
      <c r="A21" s="350">
        <v>7200</v>
      </c>
      <c r="B21" s="355" t="s">
        <v>412</v>
      </c>
      <c r="C21" s="352">
        <v>0</v>
      </c>
      <c r="D21" s="352">
        <v>0</v>
      </c>
      <c r="E21" s="347"/>
    </row>
    <row r="22" spans="1:5" s="38" customFormat="1" ht="22.5" x14ac:dyDescent="0.2">
      <c r="A22" s="336">
        <v>7210</v>
      </c>
      <c r="B22" s="353" t="s">
        <v>411</v>
      </c>
      <c r="C22" s="352"/>
      <c r="D22" s="352"/>
      <c r="E22" s="347"/>
    </row>
    <row r="23" spans="1:5" s="38" customFormat="1" ht="22.5" x14ac:dyDescent="0.2">
      <c r="A23" s="336">
        <v>7220</v>
      </c>
      <c r="B23" s="353" t="s">
        <v>410</v>
      </c>
      <c r="C23" s="352"/>
      <c r="D23" s="352"/>
      <c r="E23" s="347"/>
    </row>
    <row r="24" spans="1:5" s="38" customFormat="1" ht="12.95" customHeight="1" x14ac:dyDescent="0.2">
      <c r="A24" s="336">
        <v>7230</v>
      </c>
      <c r="B24" s="351" t="s">
        <v>409</v>
      </c>
      <c r="C24" s="347"/>
      <c r="D24" s="347"/>
      <c r="E24" s="347"/>
    </row>
    <row r="25" spans="1:5" s="38" customFormat="1" ht="22.5" x14ac:dyDescent="0.2">
      <c r="A25" s="336">
        <v>7240</v>
      </c>
      <c r="B25" s="351" t="s">
        <v>408</v>
      </c>
      <c r="C25" s="347"/>
      <c r="D25" s="347"/>
      <c r="E25" s="347"/>
    </row>
    <row r="26" spans="1:5" s="38" customFormat="1" ht="22.5" x14ac:dyDescent="0.2">
      <c r="A26" s="336">
        <v>7250</v>
      </c>
      <c r="B26" s="351" t="s">
        <v>407</v>
      </c>
      <c r="C26" s="347"/>
      <c r="D26" s="347"/>
      <c r="E26" s="347"/>
    </row>
    <row r="27" spans="1:5" s="38" customFormat="1" ht="22.5" x14ac:dyDescent="0.2">
      <c r="A27" s="336">
        <v>7260</v>
      </c>
      <c r="B27" s="351" t="s">
        <v>406</v>
      </c>
      <c r="C27" s="347"/>
      <c r="D27" s="347"/>
      <c r="E27" s="347"/>
    </row>
    <row r="28" spans="1:5" s="38" customFormat="1" x14ac:dyDescent="0.2">
      <c r="A28" s="350">
        <v>7300</v>
      </c>
      <c r="B28" s="354" t="s">
        <v>405</v>
      </c>
      <c r="C28" s="347">
        <v>0</v>
      </c>
      <c r="D28" s="347">
        <v>0</v>
      </c>
      <c r="E28" s="347"/>
    </row>
    <row r="29" spans="1:5" s="38" customFormat="1" x14ac:dyDescent="0.2">
      <c r="A29" s="336">
        <v>7310</v>
      </c>
      <c r="B29" s="351" t="s">
        <v>404</v>
      </c>
      <c r="C29" s="347"/>
      <c r="D29" s="347"/>
      <c r="E29" s="347"/>
    </row>
    <row r="30" spans="1:5" s="38" customFormat="1" x14ac:dyDescent="0.2">
      <c r="A30" s="336">
        <v>7320</v>
      </c>
      <c r="B30" s="351" t="s">
        <v>403</v>
      </c>
      <c r="C30" s="347"/>
      <c r="D30" s="347"/>
      <c r="E30" s="347"/>
    </row>
    <row r="31" spans="1:5" s="38" customFormat="1" x14ac:dyDescent="0.2">
      <c r="A31" s="336">
        <v>7330</v>
      </c>
      <c r="B31" s="351" t="s">
        <v>402</v>
      </c>
      <c r="C31" s="347"/>
      <c r="D31" s="347"/>
      <c r="E31" s="347"/>
    </row>
    <row r="32" spans="1:5" s="38" customFormat="1" x14ac:dyDescent="0.2">
      <c r="A32" s="336">
        <v>7340</v>
      </c>
      <c r="B32" s="351" t="s">
        <v>401</v>
      </c>
      <c r="C32" s="347"/>
      <c r="D32" s="347"/>
      <c r="E32" s="347"/>
    </row>
    <row r="33" spans="1:5" s="38" customFormat="1" x14ac:dyDescent="0.2">
      <c r="A33" s="336">
        <v>7350</v>
      </c>
      <c r="B33" s="351" t="s">
        <v>400</v>
      </c>
      <c r="C33" s="347"/>
      <c r="D33" s="347"/>
      <c r="E33" s="347"/>
    </row>
    <row r="34" spans="1:5" s="38" customFormat="1" x14ac:dyDescent="0.2">
      <c r="A34" s="336">
        <v>7360</v>
      </c>
      <c r="B34" s="351" t="s">
        <v>399</v>
      </c>
      <c r="C34" s="347"/>
      <c r="D34" s="347"/>
      <c r="E34" s="347"/>
    </row>
    <row r="35" spans="1:5" s="38" customFormat="1" x14ac:dyDescent="0.2">
      <c r="A35" s="350">
        <v>7400</v>
      </c>
      <c r="B35" s="354" t="s">
        <v>398</v>
      </c>
      <c r="C35" s="347"/>
      <c r="D35" s="347"/>
      <c r="E35" s="347"/>
    </row>
    <row r="36" spans="1:5" s="38" customFormat="1" x14ac:dyDescent="0.2">
      <c r="A36" s="336">
        <v>7410</v>
      </c>
      <c r="B36" s="351" t="s">
        <v>397</v>
      </c>
      <c r="C36" s="347"/>
      <c r="D36" s="347"/>
      <c r="E36" s="347"/>
    </row>
    <row r="37" spans="1:5" s="38" customFormat="1" x14ac:dyDescent="0.2">
      <c r="A37" s="336">
        <v>7420</v>
      </c>
      <c r="B37" s="351" t="s">
        <v>396</v>
      </c>
      <c r="C37" s="347"/>
      <c r="D37" s="347"/>
      <c r="E37" s="347"/>
    </row>
    <row r="38" spans="1:5" s="38" customFormat="1" ht="22.5" x14ac:dyDescent="0.2">
      <c r="A38" s="350">
        <v>7500</v>
      </c>
      <c r="B38" s="354" t="s">
        <v>395</v>
      </c>
      <c r="C38" s="347">
        <v>0</v>
      </c>
      <c r="D38" s="347">
        <v>0</v>
      </c>
      <c r="E38" s="347"/>
    </row>
    <row r="39" spans="1:5" s="38" customFormat="1" ht="22.5" x14ac:dyDescent="0.2">
      <c r="A39" s="336">
        <v>7510</v>
      </c>
      <c r="B39" s="351" t="s">
        <v>394</v>
      </c>
      <c r="C39" s="347"/>
      <c r="D39" s="347"/>
      <c r="E39" s="347"/>
    </row>
    <row r="40" spans="1:5" s="38" customFormat="1" ht="22.5" x14ac:dyDescent="0.2">
      <c r="A40" s="336">
        <v>7520</v>
      </c>
      <c r="B40" s="351" t="s">
        <v>393</v>
      </c>
      <c r="C40" s="347"/>
      <c r="D40" s="347"/>
      <c r="E40" s="347"/>
    </row>
    <row r="41" spans="1:5" s="38" customFormat="1" x14ac:dyDescent="0.2">
      <c r="A41" s="350">
        <v>7600</v>
      </c>
      <c r="B41" s="354" t="s">
        <v>392</v>
      </c>
      <c r="C41" s="347">
        <v>0</v>
      </c>
      <c r="D41" s="347">
        <v>0</v>
      </c>
      <c r="E41" s="347"/>
    </row>
    <row r="42" spans="1:5" s="38" customFormat="1" x14ac:dyDescent="0.2">
      <c r="A42" s="336">
        <v>7610</v>
      </c>
      <c r="B42" s="353" t="s">
        <v>391</v>
      </c>
      <c r="C42" s="352"/>
      <c r="D42" s="352"/>
      <c r="E42" s="347"/>
    </row>
    <row r="43" spans="1:5" s="38" customFormat="1" x14ac:dyDescent="0.2">
      <c r="A43" s="336">
        <v>7620</v>
      </c>
      <c r="B43" s="353" t="s">
        <v>390</v>
      </c>
      <c r="C43" s="352"/>
      <c r="D43" s="352"/>
      <c r="E43" s="347"/>
    </row>
    <row r="44" spans="1:5" s="38" customFormat="1" x14ac:dyDescent="0.2">
      <c r="A44" s="336">
        <v>7630</v>
      </c>
      <c r="B44" s="353" t="s">
        <v>389</v>
      </c>
      <c r="C44" s="352"/>
      <c r="D44" s="352"/>
      <c r="E44" s="347"/>
    </row>
    <row r="45" spans="1:5" s="38" customFormat="1" x14ac:dyDescent="0.2">
      <c r="A45" s="336">
        <v>7640</v>
      </c>
      <c r="B45" s="351" t="s">
        <v>388</v>
      </c>
      <c r="C45" s="347"/>
      <c r="D45" s="347"/>
      <c r="E45" s="347"/>
    </row>
    <row r="46" spans="1:5" s="38" customFormat="1" x14ac:dyDescent="0.2">
      <c r="A46" s="336"/>
      <c r="B46" s="351"/>
      <c r="C46" s="347"/>
      <c r="D46" s="347"/>
      <c r="E46" s="347"/>
    </row>
    <row r="47" spans="1:5" s="38" customFormat="1" x14ac:dyDescent="0.2">
      <c r="A47" s="350" t="s">
        <v>387</v>
      </c>
      <c r="B47" s="349" t="s">
        <v>386</v>
      </c>
      <c r="C47" s="347">
        <v>0</v>
      </c>
      <c r="D47" s="347">
        <v>0</v>
      </c>
      <c r="E47" s="347"/>
    </row>
    <row r="48" spans="1:5" s="38" customFormat="1" x14ac:dyDescent="0.2">
      <c r="A48" s="336" t="s">
        <v>385</v>
      </c>
      <c r="B48" s="348" t="s">
        <v>384</v>
      </c>
      <c r="C48" s="347"/>
      <c r="D48" s="347"/>
      <c r="E48" s="347"/>
    </row>
    <row r="49" spans="1:8" s="38" customFormat="1" x14ac:dyDescent="0.2">
      <c r="A49" s="336" t="s">
        <v>383</v>
      </c>
      <c r="B49" s="348" t="s">
        <v>382</v>
      </c>
      <c r="C49" s="347"/>
      <c r="D49" s="347"/>
      <c r="E49" s="347"/>
    </row>
    <row r="50" spans="1:8" s="38" customFormat="1" x14ac:dyDescent="0.2">
      <c r="A50" s="336" t="s">
        <v>381</v>
      </c>
      <c r="B50" s="348" t="s">
        <v>380</v>
      </c>
      <c r="C50" s="347"/>
      <c r="D50" s="347"/>
      <c r="E50" s="347"/>
    </row>
    <row r="51" spans="1:8" s="38" customFormat="1" x14ac:dyDescent="0.2">
      <c r="A51" s="336" t="s">
        <v>379</v>
      </c>
      <c r="B51" s="348" t="s">
        <v>378</v>
      </c>
      <c r="C51" s="347"/>
      <c r="D51" s="347"/>
      <c r="E51" s="347"/>
    </row>
    <row r="52" spans="1:8" s="38" customFormat="1" x14ac:dyDescent="0.2">
      <c r="A52" s="336" t="s">
        <v>377</v>
      </c>
      <c r="B52" s="348" t="s">
        <v>376</v>
      </c>
      <c r="C52" s="347"/>
      <c r="D52" s="347"/>
      <c r="E52" s="347"/>
    </row>
    <row r="53" spans="1:8" s="38" customFormat="1" x14ac:dyDescent="0.2">
      <c r="A53" s="336" t="s">
        <v>375</v>
      </c>
      <c r="B53" s="348" t="s">
        <v>374</v>
      </c>
      <c r="C53" s="347"/>
      <c r="D53" s="347"/>
      <c r="E53" s="347"/>
    </row>
    <row r="54" spans="1:8" s="38" customFormat="1" ht="12" x14ac:dyDescent="0.2">
      <c r="A54" s="333" t="s">
        <v>373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46" t="s">
        <v>372</v>
      </c>
      <c r="B56" s="57"/>
    </row>
    <row r="57" spans="1:8" s="38" customFormat="1" ht="12.75" x14ac:dyDescent="0.2">
      <c r="A57" s="346"/>
    </row>
    <row r="58" spans="1:8" s="38" customFormat="1" ht="12.75" x14ac:dyDescent="0.2">
      <c r="A58" s="345">
        <v>8000</v>
      </c>
      <c r="B58" s="344" t="s">
        <v>371</v>
      </c>
    </row>
    <row r="59" spans="1:8" s="38" customFormat="1" x14ac:dyDescent="0.2">
      <c r="B59" s="371" t="s">
        <v>86</v>
      </c>
      <c r="C59" s="371"/>
      <c r="D59" s="371"/>
      <c r="E59" s="371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43">
        <v>8100</v>
      </c>
      <c r="B61" s="340" t="s">
        <v>370</v>
      </c>
      <c r="C61" s="47">
        <v>0</v>
      </c>
      <c r="D61" s="44">
        <v>0</v>
      </c>
      <c r="E61" s="44"/>
      <c r="H61" s="42"/>
    </row>
    <row r="62" spans="1:8" s="38" customFormat="1" x14ac:dyDescent="0.2">
      <c r="A62" s="342">
        <v>8110</v>
      </c>
      <c r="B62" s="46" t="s">
        <v>369</v>
      </c>
      <c r="C62" s="47"/>
      <c r="D62" s="44"/>
      <c r="E62" s="44"/>
      <c r="F62" s="42"/>
      <c r="H62" s="42"/>
    </row>
    <row r="63" spans="1:8" s="38" customFormat="1" x14ac:dyDescent="0.2">
      <c r="A63" s="342">
        <v>8120</v>
      </c>
      <c r="B63" s="46" t="s">
        <v>368</v>
      </c>
      <c r="C63" s="47"/>
      <c r="D63" s="44"/>
      <c r="E63" s="44"/>
      <c r="F63" s="42"/>
      <c r="H63" s="42"/>
    </row>
    <row r="64" spans="1:8" s="38" customFormat="1" x14ac:dyDescent="0.2">
      <c r="A64" s="339">
        <v>8130</v>
      </c>
      <c r="B64" s="46" t="s">
        <v>367</v>
      </c>
      <c r="C64" s="47"/>
      <c r="D64" s="44"/>
      <c r="E64" s="44"/>
      <c r="F64" s="42"/>
      <c r="H64" s="42"/>
    </row>
    <row r="65" spans="1:8" s="38" customFormat="1" x14ac:dyDescent="0.2">
      <c r="A65" s="339">
        <v>8140</v>
      </c>
      <c r="B65" s="46" t="s">
        <v>366</v>
      </c>
      <c r="C65" s="47"/>
      <c r="D65" s="44"/>
      <c r="E65" s="44"/>
      <c r="F65" s="42"/>
      <c r="H65" s="42"/>
    </row>
    <row r="66" spans="1:8" s="38" customFormat="1" x14ac:dyDescent="0.2">
      <c r="A66" s="339">
        <v>8150</v>
      </c>
      <c r="B66" s="46" t="s">
        <v>365</v>
      </c>
      <c r="C66" s="47">
        <v>0</v>
      </c>
      <c r="D66" s="44">
        <v>0</v>
      </c>
      <c r="E66" s="44"/>
      <c r="F66" s="42"/>
      <c r="H66" s="42"/>
    </row>
    <row r="67" spans="1:8" s="38" customFormat="1" x14ac:dyDescent="0.2">
      <c r="A67" s="341">
        <v>8200</v>
      </c>
      <c r="B67" s="340" t="s">
        <v>364</v>
      </c>
      <c r="C67" s="47"/>
      <c r="D67" s="44"/>
      <c r="E67" s="44"/>
      <c r="F67" s="42"/>
      <c r="G67" s="42"/>
      <c r="H67" s="42"/>
    </row>
    <row r="68" spans="1:8" s="38" customFormat="1" x14ac:dyDescent="0.2">
      <c r="A68" s="339">
        <v>8210</v>
      </c>
      <c r="B68" s="46" t="s">
        <v>363</v>
      </c>
      <c r="C68" s="47"/>
      <c r="D68" s="44"/>
      <c r="E68" s="44"/>
      <c r="F68" s="42"/>
      <c r="G68" s="42"/>
      <c r="H68" s="42"/>
    </row>
    <row r="69" spans="1:8" s="38" customFormat="1" x14ac:dyDescent="0.2">
      <c r="A69" s="339">
        <v>8220</v>
      </c>
      <c r="B69" s="46" t="s">
        <v>362</v>
      </c>
      <c r="C69" s="47"/>
      <c r="D69" s="44"/>
      <c r="E69" s="44"/>
      <c r="F69" s="42"/>
      <c r="G69" s="42"/>
      <c r="H69" s="42"/>
    </row>
    <row r="70" spans="1:8" s="38" customFormat="1" x14ac:dyDescent="0.2">
      <c r="A70" s="339">
        <v>8230</v>
      </c>
      <c r="B70" s="46" t="s">
        <v>361</v>
      </c>
      <c r="C70" s="47"/>
      <c r="D70" s="44"/>
      <c r="E70" s="44"/>
      <c r="F70" s="42"/>
      <c r="G70" s="42"/>
      <c r="H70" s="42"/>
    </row>
    <row r="71" spans="1:8" s="38" customFormat="1" x14ac:dyDescent="0.2">
      <c r="A71" s="339">
        <v>8240</v>
      </c>
      <c r="B71" s="46" t="s">
        <v>360</v>
      </c>
      <c r="C71" s="47"/>
      <c r="D71" s="44"/>
      <c r="E71" s="44"/>
      <c r="F71" s="42"/>
      <c r="G71" s="42"/>
      <c r="H71" s="42"/>
    </row>
    <row r="72" spans="1:8" s="38" customFormat="1" x14ac:dyDescent="0.2">
      <c r="A72" s="338">
        <v>8250</v>
      </c>
      <c r="B72" s="48" t="s">
        <v>359</v>
      </c>
      <c r="C72" s="49"/>
      <c r="D72" s="43"/>
      <c r="E72" s="43"/>
      <c r="F72" s="42"/>
      <c r="G72" s="42"/>
      <c r="H72" s="42"/>
    </row>
    <row r="73" spans="1:8" s="38" customFormat="1" x14ac:dyDescent="0.2">
      <c r="A73" s="337">
        <v>8260</v>
      </c>
      <c r="B73" s="50" t="s">
        <v>358</v>
      </c>
      <c r="C73" s="44"/>
      <c r="D73" s="44"/>
      <c r="E73" s="44"/>
      <c r="F73" s="42"/>
      <c r="G73" s="42"/>
      <c r="H73" s="42"/>
    </row>
    <row r="74" spans="1:8" s="38" customFormat="1" x14ac:dyDescent="0.2">
      <c r="A74" s="336">
        <v>8270</v>
      </c>
      <c r="B74" s="335" t="s">
        <v>357</v>
      </c>
      <c r="C74" s="334"/>
      <c r="D74" s="334"/>
      <c r="E74" s="334"/>
      <c r="F74" s="42"/>
      <c r="G74" s="42"/>
      <c r="H74" s="42"/>
    </row>
    <row r="75" spans="1:8" ht="12" x14ac:dyDescent="0.2">
      <c r="A75" s="333" t="s">
        <v>356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41" sqref="B4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74</v>
      </c>
    </row>
    <row r="5" spans="1:8" s="38" customFormat="1" ht="12.75" customHeight="1" x14ac:dyDescent="0.2">
      <c r="A5" s="372" t="s">
        <v>75</v>
      </c>
      <c r="B5" s="372"/>
      <c r="C5" s="372"/>
      <c r="D5" s="372"/>
      <c r="E5" s="372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76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77</v>
      </c>
      <c r="B9" s="40"/>
      <c r="C9" s="40"/>
      <c r="D9" s="40"/>
    </row>
    <row r="10" spans="1:8" s="38" customFormat="1" ht="26.1" customHeight="1" x14ac:dyDescent="0.2">
      <c r="A10" s="55" t="s">
        <v>78</v>
      </c>
      <c r="B10" s="373"/>
      <c r="C10" s="373"/>
      <c r="D10" s="373"/>
      <c r="E10" s="373"/>
    </row>
    <row r="11" spans="1:8" s="38" customFormat="1" ht="12.95" customHeight="1" x14ac:dyDescent="0.2">
      <c r="A11" s="56" t="s">
        <v>79</v>
      </c>
      <c r="B11" s="56"/>
      <c r="C11" s="56"/>
      <c r="D11" s="56"/>
      <c r="E11" s="56"/>
    </row>
    <row r="12" spans="1:8" s="38" customFormat="1" ht="26.1" customHeight="1" x14ac:dyDescent="0.2">
      <c r="A12" s="56" t="s">
        <v>80</v>
      </c>
      <c r="B12" s="373"/>
      <c r="C12" s="373"/>
      <c r="D12" s="373"/>
      <c r="E12" s="373"/>
    </row>
    <row r="13" spans="1:8" s="38" customFormat="1" ht="26.1" customHeight="1" x14ac:dyDescent="0.2">
      <c r="A13" s="56" t="s">
        <v>81</v>
      </c>
      <c r="B13" s="373" t="s">
        <v>653</v>
      </c>
      <c r="C13" s="373"/>
      <c r="D13" s="373"/>
      <c r="E13" s="373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82</v>
      </c>
      <c r="B15" s="56"/>
    </row>
    <row r="16" spans="1:8" s="38" customFormat="1" ht="12.95" customHeight="1" x14ac:dyDescent="0.2">
      <c r="A16" s="56" t="s">
        <v>83</v>
      </c>
    </row>
    <row r="17" spans="1:8" s="38" customFormat="1" x14ac:dyDescent="0.2">
      <c r="A17" s="40"/>
    </row>
    <row r="18" spans="1:8" s="38" customFormat="1" x14ac:dyDescent="0.2">
      <c r="A18" s="40" t="s">
        <v>84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85</v>
      </c>
    </row>
    <row r="22" spans="1:8" s="38" customFormat="1" x14ac:dyDescent="0.2">
      <c r="B22" s="371" t="s">
        <v>86</v>
      </c>
      <c r="C22" s="371"/>
      <c r="D22" s="371"/>
      <c r="E22" s="371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87</v>
      </c>
      <c r="B24" s="46" t="s">
        <v>88</v>
      </c>
      <c r="C24" s="47">
        <v>0</v>
      </c>
      <c r="D24" s="44">
        <v>0</v>
      </c>
      <c r="E24" s="44"/>
      <c r="H24" s="42"/>
    </row>
    <row r="25" spans="1:8" s="38" customFormat="1" x14ac:dyDescent="0.2">
      <c r="A25" s="45" t="s">
        <v>89</v>
      </c>
      <c r="B25" s="46" t="s">
        <v>90</v>
      </c>
      <c r="C25" s="47">
        <v>0</v>
      </c>
      <c r="D25" s="44">
        <v>0</v>
      </c>
      <c r="E25" s="44"/>
      <c r="F25" s="42"/>
      <c r="H25" s="42"/>
    </row>
    <row r="26" spans="1:8" s="38" customFormat="1" x14ac:dyDescent="0.2">
      <c r="A26" s="45" t="s">
        <v>91</v>
      </c>
      <c r="B26" s="46" t="s">
        <v>92</v>
      </c>
      <c r="C26" s="47">
        <v>0</v>
      </c>
      <c r="D26" s="44">
        <v>0</v>
      </c>
      <c r="E26" s="44"/>
      <c r="F26" s="42"/>
      <c r="H26" s="42"/>
    </row>
    <row r="27" spans="1:8" s="38" customFormat="1" x14ac:dyDescent="0.2">
      <c r="A27" s="46" t="s">
        <v>93</v>
      </c>
      <c r="B27" s="46" t="s">
        <v>94</v>
      </c>
      <c r="C27" s="47">
        <v>0</v>
      </c>
      <c r="D27" s="44">
        <v>0</v>
      </c>
      <c r="E27" s="44"/>
      <c r="F27" s="42"/>
      <c r="H27" s="42"/>
    </row>
    <row r="28" spans="1:8" s="38" customFormat="1" x14ac:dyDescent="0.2">
      <c r="A28" s="46" t="s">
        <v>95</v>
      </c>
      <c r="B28" s="46" t="s">
        <v>96</v>
      </c>
      <c r="C28" s="47">
        <v>0</v>
      </c>
      <c r="D28" s="44">
        <v>0</v>
      </c>
      <c r="E28" s="44"/>
      <c r="F28" s="42"/>
      <c r="H28" s="42"/>
    </row>
    <row r="29" spans="1:8" s="38" customFormat="1" x14ac:dyDescent="0.2">
      <c r="A29" s="46" t="s">
        <v>97</v>
      </c>
      <c r="B29" s="46" t="s">
        <v>98</v>
      </c>
      <c r="C29" s="47">
        <v>0</v>
      </c>
      <c r="D29" s="44">
        <v>0</v>
      </c>
      <c r="E29" s="44"/>
      <c r="F29" s="42"/>
      <c r="H29" s="42"/>
    </row>
    <row r="30" spans="1:8" s="38" customFormat="1" x14ac:dyDescent="0.2">
      <c r="A30" s="46" t="s">
        <v>99</v>
      </c>
      <c r="B30" s="46" t="s">
        <v>100</v>
      </c>
      <c r="C30" s="47">
        <v>0</v>
      </c>
      <c r="D30" s="44">
        <v>0</v>
      </c>
      <c r="E30" s="44"/>
      <c r="F30" s="42"/>
      <c r="G30" s="42"/>
      <c r="H30" s="42"/>
    </row>
    <row r="31" spans="1:8" s="38" customFormat="1" x14ac:dyDescent="0.2">
      <c r="A31" s="46" t="s">
        <v>101</v>
      </c>
      <c r="B31" s="46" t="s">
        <v>102</v>
      </c>
      <c r="C31" s="47">
        <v>0</v>
      </c>
      <c r="D31" s="44">
        <v>0</v>
      </c>
      <c r="E31" s="44"/>
      <c r="F31" s="42"/>
      <c r="G31" s="42"/>
      <c r="H31" s="42"/>
    </row>
    <row r="32" spans="1:8" s="38" customFormat="1" x14ac:dyDescent="0.2">
      <c r="A32" s="46" t="s">
        <v>103</v>
      </c>
      <c r="B32" s="46" t="s">
        <v>104</v>
      </c>
      <c r="C32" s="47">
        <v>0</v>
      </c>
      <c r="D32" s="44">
        <v>0</v>
      </c>
      <c r="E32" s="44"/>
      <c r="F32" s="42"/>
      <c r="G32" s="42"/>
      <c r="H32" s="42"/>
    </row>
    <row r="33" spans="1:8" s="38" customFormat="1" x14ac:dyDescent="0.2">
      <c r="A33" s="46" t="s">
        <v>105</v>
      </c>
      <c r="B33" s="46" t="s">
        <v>106</v>
      </c>
      <c r="C33" s="47">
        <v>0</v>
      </c>
      <c r="D33" s="44">
        <v>0</v>
      </c>
      <c r="E33" s="44"/>
      <c r="F33" s="42"/>
      <c r="G33" s="42"/>
      <c r="H33" s="42"/>
    </row>
    <row r="34" spans="1:8" s="38" customFormat="1" x14ac:dyDescent="0.2">
      <c r="A34" s="46" t="s">
        <v>107</v>
      </c>
      <c r="B34" s="46" t="s">
        <v>108</v>
      </c>
      <c r="C34" s="47">
        <v>0</v>
      </c>
      <c r="D34" s="44">
        <v>0</v>
      </c>
      <c r="E34" s="44"/>
      <c r="F34" s="42"/>
      <c r="G34" s="42"/>
      <c r="H34" s="42"/>
    </row>
    <row r="35" spans="1:8" s="38" customFormat="1" x14ac:dyDescent="0.2">
      <c r="A35" s="48" t="s">
        <v>109</v>
      </c>
      <c r="B35" s="48" t="s">
        <v>110</v>
      </c>
      <c r="C35" s="47">
        <v>0</v>
      </c>
      <c r="D35" s="44">
        <v>0</v>
      </c>
      <c r="E35" s="43"/>
      <c r="F35" s="42"/>
      <c r="G35" s="42"/>
      <c r="H35" s="42"/>
    </row>
    <row r="36" spans="1:8" s="38" customFormat="1" x14ac:dyDescent="0.2">
      <c r="A36" s="50" t="s">
        <v>111</v>
      </c>
      <c r="B36" s="50" t="s">
        <v>111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112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38" sqref="A38:XFD38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8" width="17.7109375" style="7" customWidth="1"/>
    <col min="9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H1" s="168"/>
    </row>
    <row r="2" spans="1:10" x14ac:dyDescent="0.2">
      <c r="A2" s="3" t="s">
        <v>132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63" customFormat="1" ht="11.25" customHeight="1" x14ac:dyDescent="0.2">
      <c r="A5" s="166" t="s">
        <v>163</v>
      </c>
      <c r="B5" s="166"/>
      <c r="C5" s="165"/>
      <c r="D5" s="165"/>
      <c r="E5" s="165"/>
      <c r="F5" s="7"/>
      <c r="G5" s="7"/>
      <c r="H5" s="164" t="s">
        <v>160</v>
      </c>
    </row>
    <row r="6" spans="1:10" x14ac:dyDescent="0.2">
      <c r="A6" s="156"/>
      <c r="B6" s="156"/>
      <c r="C6" s="154"/>
      <c r="D6" s="154"/>
      <c r="E6" s="154"/>
      <c r="F6" s="154"/>
      <c r="G6" s="154"/>
      <c r="H6" s="154"/>
    </row>
    <row r="7" spans="1:10" ht="15" customHeight="1" x14ac:dyDescent="0.2">
      <c r="A7" s="133" t="s">
        <v>45</v>
      </c>
      <c r="B7" s="132" t="s">
        <v>46</v>
      </c>
      <c r="C7" s="130" t="s">
        <v>147</v>
      </c>
      <c r="D7" s="162">
        <v>2016</v>
      </c>
      <c r="E7" s="162">
        <v>2015</v>
      </c>
      <c r="F7" s="161" t="s">
        <v>159</v>
      </c>
      <c r="G7" s="161" t="s">
        <v>158</v>
      </c>
      <c r="H7" s="160" t="s">
        <v>157</v>
      </c>
    </row>
    <row r="8" spans="1:10" x14ac:dyDescent="0.2">
      <c r="A8" s="143" t="s">
        <v>422</v>
      </c>
      <c r="B8" s="143" t="s">
        <v>423</v>
      </c>
      <c r="C8" s="159">
        <v>0</v>
      </c>
      <c r="D8" s="159">
        <v>0</v>
      </c>
      <c r="E8" s="159">
        <v>9.42</v>
      </c>
      <c r="F8" s="159">
        <v>205.89</v>
      </c>
      <c r="G8" s="159">
        <v>92.29</v>
      </c>
      <c r="H8" s="159">
        <v>197.47</v>
      </c>
    </row>
    <row r="9" spans="1:10" x14ac:dyDescent="0.2">
      <c r="A9" s="143" t="s">
        <v>424</v>
      </c>
      <c r="B9" s="143" t="s">
        <v>425</v>
      </c>
      <c r="C9" s="159">
        <v>0</v>
      </c>
      <c r="D9" s="159">
        <v>0</v>
      </c>
      <c r="E9" s="159">
        <v>0</v>
      </c>
      <c r="F9" s="159">
        <v>6781</v>
      </c>
      <c r="G9" s="159">
        <v>34122</v>
      </c>
      <c r="H9" s="159">
        <v>7195</v>
      </c>
    </row>
    <row r="10" spans="1:10" x14ac:dyDescent="0.2">
      <c r="A10" s="143" t="s">
        <v>426</v>
      </c>
      <c r="B10" s="143" t="s">
        <v>427</v>
      </c>
      <c r="C10" s="159">
        <v>4686400</v>
      </c>
      <c r="D10" s="159">
        <v>4686400</v>
      </c>
      <c r="E10" s="159">
        <v>0</v>
      </c>
      <c r="F10" s="159">
        <v>0</v>
      </c>
      <c r="G10" s="159"/>
      <c r="H10" s="159"/>
    </row>
    <row r="11" spans="1:10" x14ac:dyDescent="0.2">
      <c r="A11" s="143" t="s">
        <v>428</v>
      </c>
      <c r="B11" s="143" t="s">
        <v>429</v>
      </c>
      <c r="C11" s="159">
        <v>121820.68</v>
      </c>
      <c r="D11" s="159">
        <v>0</v>
      </c>
      <c r="E11" s="159">
        <v>0</v>
      </c>
      <c r="F11" s="159">
        <v>0</v>
      </c>
      <c r="G11" s="159"/>
      <c r="H11" s="159"/>
    </row>
    <row r="12" spans="1:10" x14ac:dyDescent="0.2">
      <c r="A12" s="143"/>
      <c r="B12" s="143"/>
      <c r="C12" s="159"/>
      <c r="D12" s="159"/>
      <c r="E12" s="159"/>
      <c r="F12" s="159"/>
      <c r="G12" s="159"/>
      <c r="H12" s="159"/>
    </row>
    <row r="13" spans="1:10" x14ac:dyDescent="0.2">
      <c r="A13" s="143"/>
      <c r="B13" s="143"/>
      <c r="C13" s="159"/>
      <c r="D13" s="159"/>
      <c r="E13" s="159"/>
      <c r="F13" s="159"/>
      <c r="G13" s="159"/>
      <c r="H13" s="159"/>
      <c r="J13" s="167"/>
    </row>
    <row r="14" spans="1:10" x14ac:dyDescent="0.2">
      <c r="A14" s="158"/>
      <c r="B14" s="158" t="s">
        <v>162</v>
      </c>
      <c r="C14" s="157">
        <f t="shared" ref="C14:H14" si="0">SUM(C8:C13)</f>
        <v>4808220.68</v>
      </c>
      <c r="D14" s="157">
        <f t="shared" si="0"/>
        <v>4686400</v>
      </c>
      <c r="E14" s="157">
        <f t="shared" si="0"/>
        <v>9.42</v>
      </c>
      <c r="F14" s="157">
        <f t="shared" si="0"/>
        <v>6986.89</v>
      </c>
      <c r="G14" s="157">
        <f t="shared" si="0"/>
        <v>34214.29</v>
      </c>
      <c r="H14" s="157">
        <f t="shared" si="0"/>
        <v>7392.47</v>
      </c>
    </row>
    <row r="15" spans="1:10" x14ac:dyDescent="0.2">
      <c r="A15" s="59"/>
      <c r="B15" s="59"/>
      <c r="C15" s="136"/>
      <c r="D15" s="136"/>
      <c r="E15" s="136"/>
      <c r="F15" s="136"/>
      <c r="G15" s="136"/>
      <c r="H15" s="136"/>
    </row>
    <row r="16" spans="1:10" x14ac:dyDescent="0.2">
      <c r="A16" s="59"/>
      <c r="B16" s="59"/>
      <c r="C16" s="136"/>
      <c r="D16" s="136"/>
      <c r="E16" s="136"/>
      <c r="F16" s="136"/>
      <c r="G16" s="136"/>
      <c r="H16" s="136"/>
    </row>
    <row r="17" spans="1:8" s="163" customFormat="1" ht="11.25" customHeight="1" x14ac:dyDescent="0.2">
      <c r="A17" s="166" t="s">
        <v>161</v>
      </c>
      <c r="B17" s="166"/>
      <c r="C17" s="165"/>
      <c r="D17" s="165"/>
      <c r="E17" s="165"/>
      <c r="F17" s="7"/>
      <c r="G17" s="7"/>
      <c r="H17" s="164" t="s">
        <v>160</v>
      </c>
    </row>
    <row r="18" spans="1:8" x14ac:dyDescent="0.2">
      <c r="A18" s="156"/>
      <c r="B18" s="156"/>
      <c r="C18" s="154"/>
      <c r="D18" s="154"/>
      <c r="E18" s="154"/>
      <c r="F18" s="154"/>
      <c r="G18" s="154"/>
      <c r="H18" s="154"/>
    </row>
    <row r="19" spans="1:8" ht="15" customHeight="1" x14ac:dyDescent="0.2">
      <c r="A19" s="133" t="s">
        <v>45</v>
      </c>
      <c r="B19" s="132" t="s">
        <v>46</v>
      </c>
      <c r="C19" s="130" t="s">
        <v>147</v>
      </c>
      <c r="D19" s="162">
        <v>2016</v>
      </c>
      <c r="E19" s="162">
        <v>2015</v>
      </c>
      <c r="F19" s="161" t="s">
        <v>159</v>
      </c>
      <c r="G19" s="161" t="s">
        <v>158</v>
      </c>
      <c r="H19" s="160" t="s">
        <v>157</v>
      </c>
    </row>
    <row r="20" spans="1:8" x14ac:dyDescent="0.2">
      <c r="A20" s="143" t="s">
        <v>421</v>
      </c>
      <c r="B20" s="143" t="s">
        <v>421</v>
      </c>
      <c r="C20" s="159"/>
      <c r="D20" s="159"/>
      <c r="E20" s="159"/>
      <c r="F20" s="159"/>
      <c r="G20" s="159"/>
      <c r="H20" s="159"/>
    </row>
    <row r="21" spans="1:8" x14ac:dyDescent="0.2">
      <c r="A21" s="143"/>
      <c r="B21" s="143"/>
      <c r="C21" s="159"/>
      <c r="D21" s="159"/>
      <c r="E21" s="159"/>
      <c r="F21" s="159"/>
      <c r="G21" s="159"/>
      <c r="H21" s="159"/>
    </row>
    <row r="22" spans="1:8" x14ac:dyDescent="0.2">
      <c r="A22" s="143"/>
      <c r="B22" s="143"/>
      <c r="C22" s="159"/>
      <c r="D22" s="159"/>
      <c r="E22" s="159"/>
      <c r="F22" s="159"/>
      <c r="G22" s="159"/>
      <c r="H22" s="159"/>
    </row>
    <row r="23" spans="1:8" x14ac:dyDescent="0.2">
      <c r="A23" s="143"/>
      <c r="B23" s="143"/>
      <c r="C23" s="159"/>
      <c r="D23" s="159"/>
      <c r="E23" s="159"/>
      <c r="F23" s="159"/>
      <c r="G23" s="159"/>
      <c r="H23" s="159"/>
    </row>
    <row r="24" spans="1:8" x14ac:dyDescent="0.2">
      <c r="A24" s="158"/>
      <c r="B24" s="158" t="s">
        <v>156</v>
      </c>
      <c r="C24" s="157">
        <f t="shared" ref="C24:H24" si="1">SUM(C20:C23)</f>
        <v>0</v>
      </c>
      <c r="D24" s="157">
        <f t="shared" si="1"/>
        <v>0</v>
      </c>
      <c r="E24" s="157">
        <f t="shared" si="1"/>
        <v>0</v>
      </c>
      <c r="F24" s="157">
        <f t="shared" si="1"/>
        <v>0</v>
      </c>
      <c r="G24" s="157">
        <f t="shared" si="1"/>
        <v>0</v>
      </c>
      <c r="H24" s="157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2"/>
  <sheetViews>
    <sheetView topLeftCell="A101" zoomScaleNormal="100" zoomScaleSheetLayoutView="100" workbookViewId="0">
      <selection activeCell="H74" sqref="H74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9" width="18.7109375" style="83" customWidth="1"/>
    <col min="10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132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22" t="s">
        <v>189</v>
      </c>
      <c r="B5" s="135"/>
      <c r="E5" s="173"/>
      <c r="F5" s="173"/>
      <c r="I5" s="175" t="s">
        <v>172</v>
      </c>
    </row>
    <row r="6" spans="1:10" x14ac:dyDescent="0.2">
      <c r="A6" s="174"/>
      <c r="B6" s="174"/>
      <c r="C6" s="173"/>
      <c r="D6" s="173"/>
      <c r="E6" s="173"/>
      <c r="F6" s="173"/>
    </row>
    <row r="7" spans="1:10" ht="15" customHeight="1" x14ac:dyDescent="0.2">
      <c r="A7" s="133" t="s">
        <v>45</v>
      </c>
      <c r="B7" s="132" t="s">
        <v>46</v>
      </c>
      <c r="C7" s="172" t="s">
        <v>171</v>
      </c>
      <c r="D7" s="172" t="s">
        <v>170</v>
      </c>
      <c r="E7" s="172" t="s">
        <v>169</v>
      </c>
      <c r="F7" s="172" t="s">
        <v>168</v>
      </c>
      <c r="G7" s="171" t="s">
        <v>167</v>
      </c>
      <c r="H7" s="132" t="s">
        <v>166</v>
      </c>
      <c r="I7" s="132" t="s">
        <v>165</v>
      </c>
    </row>
    <row r="8" spans="1:10" x14ac:dyDescent="0.2">
      <c r="A8" s="142" t="s">
        <v>421</v>
      </c>
      <c r="B8" s="181" t="s">
        <v>421</v>
      </c>
      <c r="C8" s="127"/>
      <c r="D8" s="179"/>
      <c r="E8" s="179"/>
      <c r="F8" s="179"/>
      <c r="G8" s="178"/>
      <c r="H8" s="169"/>
      <c r="I8" s="177"/>
    </row>
    <row r="9" spans="1:10" x14ac:dyDescent="0.2">
      <c r="A9" s="142"/>
      <c r="B9" s="181"/>
      <c r="C9" s="127"/>
      <c r="D9" s="179"/>
      <c r="E9" s="179"/>
      <c r="F9" s="179"/>
      <c r="G9" s="178"/>
      <c r="H9" s="169"/>
      <c r="I9" s="177"/>
    </row>
    <row r="10" spans="1:10" x14ac:dyDescent="0.2">
      <c r="A10" s="142"/>
      <c r="B10" s="181"/>
      <c r="C10" s="180"/>
      <c r="D10" s="179"/>
      <c r="E10" s="179"/>
      <c r="F10" s="179"/>
      <c r="G10" s="178"/>
      <c r="H10" s="169"/>
      <c r="I10" s="177"/>
    </row>
    <row r="11" spans="1:10" x14ac:dyDescent="0.2">
      <c r="A11" s="142"/>
      <c r="B11" s="181"/>
      <c r="C11" s="180"/>
      <c r="D11" s="179"/>
      <c r="E11" s="179"/>
      <c r="F11" s="179"/>
      <c r="G11" s="178"/>
      <c r="H11" s="169"/>
      <c r="I11" s="177"/>
    </row>
    <row r="12" spans="1:10" x14ac:dyDescent="0.2">
      <c r="A12" s="142"/>
      <c r="B12" s="181"/>
      <c r="C12" s="180"/>
      <c r="D12" s="179"/>
      <c r="E12" s="179"/>
      <c r="F12" s="179"/>
      <c r="G12" s="178"/>
      <c r="H12" s="169"/>
      <c r="I12" s="177"/>
    </row>
    <row r="13" spans="1:10" x14ac:dyDescent="0.2">
      <c r="A13" s="142"/>
      <c r="B13" s="181"/>
      <c r="C13" s="180"/>
      <c r="D13" s="179"/>
      <c r="E13" s="179"/>
      <c r="F13" s="179"/>
      <c r="G13" s="178"/>
      <c r="H13" s="169"/>
      <c r="I13" s="177"/>
    </row>
    <row r="14" spans="1:10" x14ac:dyDescent="0.2">
      <c r="A14" s="142"/>
      <c r="B14" s="181"/>
      <c r="C14" s="180"/>
      <c r="D14" s="179"/>
      <c r="E14" s="179"/>
      <c r="F14" s="179"/>
      <c r="G14" s="178"/>
      <c r="H14" s="169"/>
      <c r="I14" s="177"/>
    </row>
    <row r="15" spans="1:10" x14ac:dyDescent="0.2">
      <c r="A15" s="158"/>
      <c r="B15" s="158" t="s">
        <v>188</v>
      </c>
      <c r="C15" s="157">
        <f>SUM(C8:C14)</f>
        <v>0</v>
      </c>
      <c r="D15" s="157">
        <f>SUM(D8:D14)</f>
        <v>0</v>
      </c>
      <c r="E15" s="157">
        <f>SUM(E8:E14)</f>
        <v>0</v>
      </c>
      <c r="F15" s="157">
        <f>SUM(F8:F14)</f>
        <v>0</v>
      </c>
      <c r="G15" s="157">
        <f>SUM(G8:G14)</f>
        <v>0</v>
      </c>
      <c r="H15" s="149"/>
      <c r="I15" s="149"/>
    </row>
    <row r="16" spans="1:10" x14ac:dyDescent="0.2">
      <c r="A16" s="59"/>
      <c r="B16" s="59"/>
      <c r="C16" s="136"/>
      <c r="D16" s="136"/>
      <c r="E16" s="136"/>
      <c r="F16" s="136"/>
      <c r="G16" s="136"/>
      <c r="H16" s="59"/>
      <c r="I16" s="59"/>
    </row>
    <row r="17" spans="1:9" x14ac:dyDescent="0.2">
      <c r="A17" s="59"/>
      <c r="B17" s="59"/>
      <c r="C17" s="136"/>
      <c r="D17" s="136"/>
      <c r="E17" s="136"/>
      <c r="F17" s="136"/>
      <c r="G17" s="136"/>
      <c r="H17" s="59"/>
      <c r="I17" s="59"/>
    </row>
    <row r="18" spans="1:9" ht="11.25" customHeight="1" x14ac:dyDescent="0.2">
      <c r="A18" s="122" t="s">
        <v>187</v>
      </c>
      <c r="B18" s="135"/>
      <c r="E18" s="173"/>
      <c r="F18" s="173"/>
      <c r="I18" s="175" t="s">
        <v>172</v>
      </c>
    </row>
    <row r="19" spans="1:9" x14ac:dyDescent="0.2">
      <c r="A19" s="174"/>
      <c r="B19" s="174"/>
      <c r="C19" s="173"/>
      <c r="D19" s="173"/>
      <c r="E19" s="173"/>
      <c r="F19" s="173"/>
    </row>
    <row r="20" spans="1:9" ht="15" customHeight="1" x14ac:dyDescent="0.2">
      <c r="A20" s="133" t="s">
        <v>45</v>
      </c>
      <c r="B20" s="132" t="s">
        <v>46</v>
      </c>
      <c r="C20" s="172" t="s">
        <v>171</v>
      </c>
      <c r="D20" s="172" t="s">
        <v>170</v>
      </c>
      <c r="E20" s="172" t="s">
        <v>169</v>
      </c>
      <c r="F20" s="172" t="s">
        <v>168</v>
      </c>
      <c r="G20" s="171" t="s">
        <v>167</v>
      </c>
      <c r="H20" s="132" t="s">
        <v>166</v>
      </c>
      <c r="I20" s="132" t="s">
        <v>165</v>
      </c>
    </row>
    <row r="21" spans="1:9" ht="33.75" x14ac:dyDescent="0.2">
      <c r="A21" s="128" t="s">
        <v>430</v>
      </c>
      <c r="B21" s="128" t="s">
        <v>431</v>
      </c>
      <c r="C21" s="127">
        <v>3500</v>
      </c>
      <c r="D21" s="170">
        <v>3500</v>
      </c>
      <c r="E21" s="170"/>
      <c r="F21" s="170"/>
      <c r="G21" s="170"/>
      <c r="H21" s="169"/>
      <c r="I21" s="169" t="s">
        <v>591</v>
      </c>
    </row>
    <row r="22" spans="1:9" x14ac:dyDescent="0.2">
      <c r="A22" s="128"/>
      <c r="B22" s="128"/>
      <c r="C22" s="127"/>
      <c r="D22" s="170"/>
      <c r="E22" s="170"/>
      <c r="F22" s="170"/>
      <c r="G22" s="170"/>
      <c r="H22" s="169"/>
      <c r="I22" s="169"/>
    </row>
    <row r="23" spans="1:9" x14ac:dyDescent="0.2">
      <c r="A23" s="128"/>
      <c r="B23" s="128"/>
      <c r="C23" s="127"/>
      <c r="D23" s="170"/>
      <c r="E23" s="170"/>
      <c r="F23" s="170"/>
      <c r="G23" s="170"/>
      <c r="H23" s="169"/>
      <c r="I23" s="169"/>
    </row>
    <row r="24" spans="1:9" x14ac:dyDescent="0.2">
      <c r="A24" s="128"/>
      <c r="B24" s="128"/>
      <c r="C24" s="127"/>
      <c r="D24" s="170"/>
      <c r="E24" s="170"/>
      <c r="F24" s="170"/>
      <c r="G24" s="170"/>
      <c r="H24" s="169"/>
      <c r="I24" s="169"/>
    </row>
    <row r="25" spans="1:9" x14ac:dyDescent="0.2">
      <c r="A25" s="61"/>
      <c r="B25" s="61" t="s">
        <v>186</v>
      </c>
      <c r="C25" s="149">
        <f>SUM(C21:C24)</f>
        <v>3500</v>
      </c>
      <c r="D25" s="149">
        <f>SUM(D21:D24)</f>
        <v>3500</v>
      </c>
      <c r="E25" s="149">
        <f>SUM(E21:E24)</f>
        <v>0</v>
      </c>
      <c r="F25" s="149">
        <f>SUM(F21:F24)</f>
        <v>0</v>
      </c>
      <c r="G25" s="149">
        <f>SUM(G21:G24)</f>
        <v>0</v>
      </c>
      <c r="H25" s="149"/>
      <c r="I25" s="149"/>
    </row>
    <row r="28" spans="1:9" x14ac:dyDescent="0.2">
      <c r="A28" s="122" t="s">
        <v>185</v>
      </c>
      <c r="B28" s="135"/>
      <c r="E28" s="173"/>
      <c r="F28" s="173"/>
      <c r="I28" s="175" t="s">
        <v>172</v>
      </c>
    </row>
    <row r="29" spans="1:9" x14ac:dyDescent="0.2">
      <c r="A29" s="174"/>
      <c r="B29" s="174"/>
      <c r="C29" s="173"/>
      <c r="D29" s="173"/>
      <c r="E29" s="173"/>
      <c r="F29" s="173"/>
    </row>
    <row r="30" spans="1:9" x14ac:dyDescent="0.2">
      <c r="A30" s="133" t="s">
        <v>45</v>
      </c>
      <c r="B30" s="132" t="s">
        <v>46</v>
      </c>
      <c r="C30" s="172" t="s">
        <v>171</v>
      </c>
      <c r="D30" s="172" t="s">
        <v>170</v>
      </c>
      <c r="E30" s="172" t="s">
        <v>169</v>
      </c>
      <c r="F30" s="172" t="s">
        <v>168</v>
      </c>
      <c r="G30" s="171" t="s">
        <v>167</v>
      </c>
      <c r="H30" s="132" t="s">
        <v>166</v>
      </c>
      <c r="I30" s="132" t="s">
        <v>165</v>
      </c>
    </row>
    <row r="31" spans="1:9" x14ac:dyDescent="0.2">
      <c r="A31" s="128" t="s">
        <v>421</v>
      </c>
      <c r="B31" s="128" t="s">
        <v>421</v>
      </c>
      <c r="C31" s="127"/>
      <c r="D31" s="170"/>
      <c r="E31" s="170"/>
      <c r="F31" s="170"/>
      <c r="G31" s="170"/>
      <c r="H31" s="169"/>
      <c r="I31" s="169"/>
    </row>
    <row r="32" spans="1:9" x14ac:dyDescent="0.2">
      <c r="A32" s="128"/>
      <c r="B32" s="128"/>
      <c r="C32" s="127"/>
      <c r="D32" s="170"/>
      <c r="E32" s="170"/>
      <c r="F32" s="170"/>
      <c r="G32" s="170"/>
      <c r="H32" s="169"/>
      <c r="I32" s="169"/>
    </row>
    <row r="33" spans="1:9" x14ac:dyDescent="0.2">
      <c r="A33" s="128"/>
      <c r="B33" s="128"/>
      <c r="C33" s="127"/>
      <c r="D33" s="170"/>
      <c r="E33" s="170"/>
      <c r="F33" s="170"/>
      <c r="G33" s="170"/>
      <c r="H33" s="169"/>
      <c r="I33" s="169"/>
    </row>
    <row r="34" spans="1:9" x14ac:dyDescent="0.2">
      <c r="A34" s="128"/>
      <c r="B34" s="128"/>
      <c r="C34" s="127"/>
      <c r="D34" s="170"/>
      <c r="E34" s="170"/>
      <c r="F34" s="170"/>
      <c r="G34" s="170"/>
      <c r="H34" s="169"/>
      <c r="I34" s="169"/>
    </row>
    <row r="35" spans="1:9" x14ac:dyDescent="0.2">
      <c r="A35" s="61"/>
      <c r="B35" s="61" t="s">
        <v>184</v>
      </c>
      <c r="C35" s="149">
        <f>SUM(C31:C34)</f>
        <v>0</v>
      </c>
      <c r="D35" s="149">
        <f>SUM(D31:D34)</f>
        <v>0</v>
      </c>
      <c r="E35" s="149">
        <f>SUM(E31:E34)</f>
        <v>0</v>
      </c>
      <c r="F35" s="149">
        <f>SUM(F31:F34)</f>
        <v>0</v>
      </c>
      <c r="G35" s="149">
        <f>SUM(G31:G34)</f>
        <v>0</v>
      </c>
      <c r="H35" s="149"/>
      <c r="I35" s="149"/>
    </row>
    <row r="38" spans="1:9" x14ac:dyDescent="0.2">
      <c r="A38" s="122" t="s">
        <v>183</v>
      </c>
      <c r="B38" s="135"/>
      <c r="E38" s="173"/>
      <c r="F38" s="173"/>
      <c r="I38" s="175" t="s">
        <v>172</v>
      </c>
    </row>
    <row r="39" spans="1:9" x14ac:dyDescent="0.2">
      <c r="A39" s="174"/>
      <c r="B39" s="174"/>
      <c r="C39" s="173"/>
      <c r="D39" s="173"/>
      <c r="E39" s="173"/>
      <c r="F39" s="173"/>
    </row>
    <row r="40" spans="1:9" x14ac:dyDescent="0.2">
      <c r="A40" s="133" t="s">
        <v>45</v>
      </c>
      <c r="B40" s="132" t="s">
        <v>46</v>
      </c>
      <c r="C40" s="172" t="s">
        <v>171</v>
      </c>
      <c r="D40" s="172" t="s">
        <v>170</v>
      </c>
      <c r="E40" s="172" t="s">
        <v>169</v>
      </c>
      <c r="F40" s="172" t="s">
        <v>168</v>
      </c>
      <c r="G40" s="171" t="s">
        <v>167</v>
      </c>
      <c r="H40" s="132" t="s">
        <v>166</v>
      </c>
      <c r="I40" s="132" t="s">
        <v>165</v>
      </c>
    </row>
    <row r="41" spans="1:9" ht="22.5" x14ac:dyDescent="0.2">
      <c r="A41" s="128">
        <v>112900001</v>
      </c>
      <c r="B41" s="128" t="s">
        <v>592</v>
      </c>
      <c r="C41" s="127">
        <f>SUM(D41:G41)</f>
        <v>0</v>
      </c>
      <c r="D41" s="170">
        <v>0</v>
      </c>
      <c r="E41" s="170"/>
      <c r="F41" s="170"/>
      <c r="G41" s="170"/>
      <c r="H41" s="169" t="s">
        <v>624</v>
      </c>
      <c r="I41" s="169" t="s">
        <v>642</v>
      </c>
    </row>
    <row r="42" spans="1:9" ht="33.75" x14ac:dyDescent="0.2">
      <c r="A42" s="128">
        <v>112900001</v>
      </c>
      <c r="B42" s="128" t="s">
        <v>593</v>
      </c>
      <c r="C42" s="127">
        <f t="shared" ref="C42:C74" si="0">SUM(D42:G42)</f>
        <v>101039.84</v>
      </c>
      <c r="D42" s="170"/>
      <c r="E42" s="170"/>
      <c r="F42" s="170"/>
      <c r="G42" s="170">
        <v>101039.84</v>
      </c>
      <c r="H42" s="169" t="s">
        <v>625</v>
      </c>
      <c r="I42" s="169" t="s">
        <v>626</v>
      </c>
    </row>
    <row r="43" spans="1:9" ht="33.75" x14ac:dyDescent="0.2">
      <c r="A43" s="128">
        <v>112900001</v>
      </c>
      <c r="B43" s="128" t="s">
        <v>594</v>
      </c>
      <c r="C43" s="127">
        <f t="shared" si="0"/>
        <v>42543.05</v>
      </c>
      <c r="D43" s="170"/>
      <c r="E43" s="170"/>
      <c r="F43" s="170">
        <v>42543.05</v>
      </c>
      <c r="G43" s="170"/>
      <c r="H43" s="169" t="s">
        <v>627</v>
      </c>
      <c r="I43" s="169" t="s">
        <v>626</v>
      </c>
    </row>
    <row r="44" spans="1:9" ht="22.5" x14ac:dyDescent="0.2">
      <c r="A44" s="128">
        <v>112900001</v>
      </c>
      <c r="B44" s="128" t="s">
        <v>595</v>
      </c>
      <c r="C44" s="127">
        <f t="shared" si="0"/>
        <v>0</v>
      </c>
      <c r="D44" s="170">
        <v>0</v>
      </c>
      <c r="E44" s="170"/>
      <c r="F44" s="170"/>
      <c r="G44" s="170"/>
      <c r="H44" s="169" t="s">
        <v>624</v>
      </c>
      <c r="I44" s="169" t="s">
        <v>642</v>
      </c>
    </row>
    <row r="45" spans="1:9" ht="33.75" x14ac:dyDescent="0.2">
      <c r="A45" s="128">
        <v>112900001</v>
      </c>
      <c r="B45" s="128" t="s">
        <v>596</v>
      </c>
      <c r="C45" s="127">
        <f t="shared" si="0"/>
        <v>10230.99</v>
      </c>
      <c r="D45" s="170"/>
      <c r="E45" s="170"/>
      <c r="F45" s="170"/>
      <c r="G45" s="170">
        <v>10230.99</v>
      </c>
      <c r="H45" s="169" t="s">
        <v>628</v>
      </c>
      <c r="I45" s="169" t="s">
        <v>629</v>
      </c>
    </row>
    <row r="46" spans="1:9" ht="33.75" x14ac:dyDescent="0.2">
      <c r="A46" s="128">
        <v>112900001</v>
      </c>
      <c r="B46" s="128" t="s">
        <v>597</v>
      </c>
      <c r="C46" s="127">
        <f t="shared" si="0"/>
        <v>14192.6</v>
      </c>
      <c r="D46" s="170"/>
      <c r="E46" s="170"/>
      <c r="F46" s="170"/>
      <c r="G46" s="170">
        <v>14192.6</v>
      </c>
      <c r="H46" s="169" t="s">
        <v>628</v>
      </c>
      <c r="I46" s="169" t="s">
        <v>629</v>
      </c>
    </row>
    <row r="47" spans="1:9" ht="33.75" x14ac:dyDescent="0.2">
      <c r="A47" s="128">
        <v>112900001</v>
      </c>
      <c r="B47" s="128" t="s">
        <v>598</v>
      </c>
      <c r="C47" s="127">
        <f t="shared" si="0"/>
        <v>3258.63</v>
      </c>
      <c r="D47" s="170"/>
      <c r="E47" s="170"/>
      <c r="F47" s="170"/>
      <c r="G47" s="170">
        <v>3258.63</v>
      </c>
      <c r="H47" s="169" t="s">
        <v>628</v>
      </c>
      <c r="I47" s="169" t="s">
        <v>629</v>
      </c>
    </row>
    <row r="48" spans="1:9" ht="33.75" x14ac:dyDescent="0.2">
      <c r="A48" s="128">
        <v>112900001</v>
      </c>
      <c r="B48" s="128" t="s">
        <v>599</v>
      </c>
      <c r="C48" s="127">
        <f t="shared" si="0"/>
        <v>201096.45</v>
      </c>
      <c r="D48" s="170"/>
      <c r="E48" s="170"/>
      <c r="F48" s="170"/>
      <c r="G48" s="170">
        <v>201096.45</v>
      </c>
      <c r="H48" s="169" t="s">
        <v>630</v>
      </c>
      <c r="I48" s="169" t="s">
        <v>626</v>
      </c>
    </row>
    <row r="49" spans="1:9" ht="33.75" x14ac:dyDescent="0.2">
      <c r="A49" s="128">
        <v>112900001</v>
      </c>
      <c r="B49" s="128" t="s">
        <v>600</v>
      </c>
      <c r="C49" s="127">
        <f t="shared" si="0"/>
        <v>147488.42000000001</v>
      </c>
      <c r="D49" s="170"/>
      <c r="E49" s="170"/>
      <c r="F49" s="170"/>
      <c r="G49" s="170">
        <v>147488.42000000001</v>
      </c>
      <c r="H49" s="169" t="s">
        <v>631</v>
      </c>
      <c r="I49" s="169" t="s">
        <v>626</v>
      </c>
    </row>
    <row r="50" spans="1:9" ht="56.25" x14ac:dyDescent="0.2">
      <c r="A50" s="128">
        <v>112900001</v>
      </c>
      <c r="B50" s="128" t="s">
        <v>601</v>
      </c>
      <c r="C50" s="127">
        <f t="shared" si="0"/>
        <v>46389.46</v>
      </c>
      <c r="D50" s="170"/>
      <c r="E50" s="170"/>
      <c r="F50" s="170"/>
      <c r="G50" s="170">
        <v>46389.46</v>
      </c>
      <c r="H50" s="169" t="s">
        <v>657</v>
      </c>
      <c r="I50" s="169" t="s">
        <v>629</v>
      </c>
    </row>
    <row r="51" spans="1:9" ht="33.75" x14ac:dyDescent="0.2">
      <c r="A51" s="128">
        <v>112900001</v>
      </c>
      <c r="B51" s="128" t="s">
        <v>602</v>
      </c>
      <c r="C51" s="127">
        <f t="shared" si="0"/>
        <v>116994</v>
      </c>
      <c r="D51" s="170"/>
      <c r="E51" s="170"/>
      <c r="F51" s="170"/>
      <c r="G51" s="170">
        <v>116994</v>
      </c>
      <c r="H51" s="169" t="s">
        <v>632</v>
      </c>
      <c r="I51" s="169" t="s">
        <v>626</v>
      </c>
    </row>
    <row r="52" spans="1:9" ht="33.75" x14ac:dyDescent="0.2">
      <c r="A52" s="128">
        <v>112900001</v>
      </c>
      <c r="B52" s="128" t="s">
        <v>603</v>
      </c>
      <c r="C52" s="127">
        <f t="shared" si="0"/>
        <v>199600.74</v>
      </c>
      <c r="D52" s="170"/>
      <c r="E52" s="170"/>
      <c r="F52" s="170"/>
      <c r="G52" s="170">
        <v>199600.74</v>
      </c>
      <c r="H52" s="169" t="s">
        <v>631</v>
      </c>
      <c r="I52" s="169" t="s">
        <v>626</v>
      </c>
    </row>
    <row r="53" spans="1:9" ht="33.75" x14ac:dyDescent="0.2">
      <c r="A53" s="128">
        <v>112900001</v>
      </c>
      <c r="B53" s="128" t="s">
        <v>604</v>
      </c>
      <c r="C53" s="127">
        <f t="shared" si="0"/>
        <v>0</v>
      </c>
      <c r="D53" s="170">
        <v>0</v>
      </c>
      <c r="E53" s="170"/>
      <c r="F53" s="170"/>
      <c r="G53" s="170"/>
      <c r="H53" s="169" t="s">
        <v>630</v>
      </c>
      <c r="I53" s="169" t="s">
        <v>656</v>
      </c>
    </row>
    <row r="54" spans="1:9" ht="33.75" x14ac:dyDescent="0.2">
      <c r="A54" s="128">
        <v>112900001</v>
      </c>
      <c r="B54" s="128" t="s">
        <v>605</v>
      </c>
      <c r="C54" s="127">
        <f t="shared" si="0"/>
        <v>237207.9</v>
      </c>
      <c r="D54" s="170"/>
      <c r="E54" s="170"/>
      <c r="F54" s="170"/>
      <c r="G54" s="170">
        <v>237207.9</v>
      </c>
      <c r="H54" s="169" t="s">
        <v>630</v>
      </c>
      <c r="I54" s="169" t="s">
        <v>626</v>
      </c>
    </row>
    <row r="55" spans="1:9" ht="33.75" x14ac:dyDescent="0.2">
      <c r="A55" s="128">
        <v>112900001</v>
      </c>
      <c r="B55" s="128" t="s">
        <v>606</v>
      </c>
      <c r="C55" s="127">
        <f t="shared" si="0"/>
        <v>222219.11</v>
      </c>
      <c r="D55" s="170"/>
      <c r="E55" s="170"/>
      <c r="F55" s="170"/>
      <c r="G55" s="170">
        <v>222219.11</v>
      </c>
      <c r="H55" s="169" t="s">
        <v>630</v>
      </c>
      <c r="I55" s="169" t="s">
        <v>626</v>
      </c>
    </row>
    <row r="56" spans="1:9" ht="33.75" x14ac:dyDescent="0.2">
      <c r="A56" s="128">
        <v>112900001</v>
      </c>
      <c r="B56" s="128" t="s">
        <v>607</v>
      </c>
      <c r="C56" s="127">
        <f t="shared" si="0"/>
        <v>217582.55</v>
      </c>
      <c r="D56" s="170"/>
      <c r="E56" s="170"/>
      <c r="F56" s="170"/>
      <c r="G56" s="170">
        <v>217582.55</v>
      </c>
      <c r="H56" s="169" t="s">
        <v>630</v>
      </c>
      <c r="I56" s="169" t="s">
        <v>626</v>
      </c>
    </row>
    <row r="57" spans="1:9" ht="33.75" x14ac:dyDescent="0.2">
      <c r="A57" s="128">
        <v>112900001</v>
      </c>
      <c r="B57" s="128" t="s">
        <v>608</v>
      </c>
      <c r="C57" s="127">
        <f t="shared" si="0"/>
        <v>0</v>
      </c>
      <c r="D57" s="170"/>
      <c r="E57" s="170"/>
      <c r="F57" s="170"/>
      <c r="G57" s="170">
        <v>0</v>
      </c>
      <c r="H57" s="169" t="s">
        <v>630</v>
      </c>
      <c r="I57" s="169" t="s">
        <v>656</v>
      </c>
    </row>
    <row r="58" spans="1:9" ht="22.5" x14ac:dyDescent="0.2">
      <c r="A58" s="128">
        <v>112900001</v>
      </c>
      <c r="B58" s="128" t="s">
        <v>609</v>
      </c>
      <c r="C58" s="127">
        <f t="shared" si="0"/>
        <v>0</v>
      </c>
      <c r="D58" s="170">
        <v>0</v>
      </c>
      <c r="E58" s="170"/>
      <c r="F58" s="170"/>
      <c r="G58" s="170"/>
      <c r="H58" s="169" t="s">
        <v>630</v>
      </c>
      <c r="I58" s="169" t="s">
        <v>642</v>
      </c>
    </row>
    <row r="59" spans="1:9" ht="33.75" x14ac:dyDescent="0.2">
      <c r="A59" s="128">
        <v>112900001</v>
      </c>
      <c r="B59" s="128" t="s">
        <v>610</v>
      </c>
      <c r="C59" s="127">
        <f t="shared" si="0"/>
        <v>164010.23999999999</v>
      </c>
      <c r="D59" s="170"/>
      <c r="E59" s="170"/>
      <c r="F59" s="170"/>
      <c r="G59" s="170">
        <v>164010.23999999999</v>
      </c>
      <c r="H59" s="169" t="s">
        <v>633</v>
      </c>
      <c r="I59" s="169" t="s">
        <v>626</v>
      </c>
    </row>
    <row r="60" spans="1:9" ht="33.75" x14ac:dyDescent="0.2">
      <c r="A60" s="128">
        <v>112900001</v>
      </c>
      <c r="B60" s="128" t="s">
        <v>611</v>
      </c>
      <c r="C60" s="127">
        <f t="shared" si="0"/>
        <v>348452.43</v>
      </c>
      <c r="D60" s="170"/>
      <c r="E60" s="170"/>
      <c r="F60" s="170"/>
      <c r="G60" s="170">
        <v>348452.43</v>
      </c>
      <c r="H60" s="169" t="s">
        <v>634</v>
      </c>
      <c r="I60" s="169" t="s">
        <v>626</v>
      </c>
    </row>
    <row r="61" spans="1:9" ht="33.75" x14ac:dyDescent="0.2">
      <c r="A61" s="128">
        <v>112900001</v>
      </c>
      <c r="B61" s="128" t="s">
        <v>612</v>
      </c>
      <c r="C61" s="127">
        <f t="shared" si="0"/>
        <v>129152.34</v>
      </c>
      <c r="D61" s="170"/>
      <c r="E61" s="170"/>
      <c r="F61" s="170"/>
      <c r="G61" s="170">
        <v>129152.34</v>
      </c>
      <c r="H61" s="169" t="s">
        <v>635</v>
      </c>
      <c r="I61" s="169" t="s">
        <v>626</v>
      </c>
    </row>
    <row r="62" spans="1:9" ht="33.75" x14ac:dyDescent="0.2">
      <c r="A62" s="128">
        <v>112900001</v>
      </c>
      <c r="B62" s="128" t="s">
        <v>613</v>
      </c>
      <c r="C62" s="127">
        <f t="shared" si="0"/>
        <v>311488.2</v>
      </c>
      <c r="D62" s="170"/>
      <c r="E62" s="170"/>
      <c r="F62" s="170"/>
      <c r="G62" s="170">
        <v>311488.2</v>
      </c>
      <c r="H62" s="169" t="s">
        <v>636</v>
      </c>
      <c r="I62" s="169" t="s">
        <v>626</v>
      </c>
    </row>
    <row r="63" spans="1:9" ht="33.75" x14ac:dyDescent="0.2">
      <c r="A63" s="128">
        <v>112900001</v>
      </c>
      <c r="B63" s="128" t="s">
        <v>614</v>
      </c>
      <c r="C63" s="127">
        <f t="shared" si="0"/>
        <v>300706.74</v>
      </c>
      <c r="D63" s="170"/>
      <c r="E63" s="170"/>
      <c r="F63" s="170"/>
      <c r="G63" s="170">
        <v>300706.74</v>
      </c>
      <c r="H63" s="169" t="s">
        <v>636</v>
      </c>
      <c r="I63" s="169" t="s">
        <v>626</v>
      </c>
    </row>
    <row r="64" spans="1:9" ht="33.75" x14ac:dyDescent="0.2">
      <c r="A64" s="128">
        <v>112900001</v>
      </c>
      <c r="B64" s="128" t="s">
        <v>614</v>
      </c>
      <c r="C64" s="127">
        <f t="shared" si="0"/>
        <v>300706.74</v>
      </c>
      <c r="D64" s="170"/>
      <c r="E64" s="170"/>
      <c r="F64" s="170"/>
      <c r="G64" s="170">
        <v>300706.74</v>
      </c>
      <c r="H64" s="169" t="s">
        <v>636</v>
      </c>
      <c r="I64" s="169" t="s">
        <v>626</v>
      </c>
    </row>
    <row r="65" spans="1:9" ht="33.75" x14ac:dyDescent="0.2">
      <c r="A65" s="128">
        <v>112900001</v>
      </c>
      <c r="B65" s="128" t="s">
        <v>615</v>
      </c>
      <c r="C65" s="127">
        <f t="shared" si="0"/>
        <v>290432.53000000003</v>
      </c>
      <c r="D65" s="170"/>
      <c r="E65" s="170"/>
      <c r="F65" s="170"/>
      <c r="G65" s="170">
        <v>290432.53000000003</v>
      </c>
      <c r="H65" s="169" t="s">
        <v>637</v>
      </c>
      <c r="I65" s="169" t="s">
        <v>626</v>
      </c>
    </row>
    <row r="66" spans="1:9" ht="33.75" x14ac:dyDescent="0.2">
      <c r="A66" s="128">
        <v>112900001</v>
      </c>
      <c r="B66" s="128" t="s">
        <v>616</v>
      </c>
      <c r="C66" s="127">
        <f t="shared" si="0"/>
        <v>285392.98</v>
      </c>
      <c r="D66" s="170"/>
      <c r="E66" s="170"/>
      <c r="F66" s="170"/>
      <c r="G66" s="170">
        <v>285392.98</v>
      </c>
      <c r="H66" s="169" t="s">
        <v>637</v>
      </c>
      <c r="I66" s="169" t="s">
        <v>626</v>
      </c>
    </row>
    <row r="67" spans="1:9" ht="33.75" x14ac:dyDescent="0.2">
      <c r="A67" s="128">
        <v>112900001</v>
      </c>
      <c r="B67" s="128" t="s">
        <v>617</v>
      </c>
      <c r="C67" s="127">
        <f t="shared" si="0"/>
        <v>491691.18</v>
      </c>
      <c r="D67" s="170"/>
      <c r="E67" s="170"/>
      <c r="F67" s="170"/>
      <c r="G67" s="170">
        <v>491691.18</v>
      </c>
      <c r="H67" s="169" t="s">
        <v>638</v>
      </c>
      <c r="I67" s="169" t="s">
        <v>626</v>
      </c>
    </row>
    <row r="68" spans="1:9" ht="33.75" x14ac:dyDescent="0.2">
      <c r="A68" s="128">
        <v>112900001</v>
      </c>
      <c r="B68" s="128" t="s">
        <v>618</v>
      </c>
      <c r="C68" s="127">
        <f t="shared" si="0"/>
        <v>280358.26</v>
      </c>
      <c r="D68" s="170"/>
      <c r="E68" s="170"/>
      <c r="F68" s="170"/>
      <c r="G68" s="170">
        <v>280358.26</v>
      </c>
      <c r="H68" s="169" t="s">
        <v>639</v>
      </c>
      <c r="I68" s="169" t="s">
        <v>626</v>
      </c>
    </row>
    <row r="69" spans="1:9" ht="33.75" x14ac:dyDescent="0.2">
      <c r="A69" s="128">
        <v>112900001</v>
      </c>
      <c r="B69" s="128" t="s">
        <v>619</v>
      </c>
      <c r="C69" s="127">
        <f t="shared" si="0"/>
        <v>4000</v>
      </c>
      <c r="D69" s="170"/>
      <c r="E69" s="170"/>
      <c r="F69" s="170">
        <v>4000</v>
      </c>
      <c r="G69" s="170"/>
      <c r="H69" s="169" t="s">
        <v>658</v>
      </c>
      <c r="I69" s="169" t="s">
        <v>641</v>
      </c>
    </row>
    <row r="70" spans="1:9" ht="33.75" x14ac:dyDescent="0.2">
      <c r="A70" s="128">
        <v>112900001</v>
      </c>
      <c r="B70" s="128" t="s">
        <v>620</v>
      </c>
      <c r="C70" s="127">
        <f t="shared" si="0"/>
        <v>10852.63</v>
      </c>
      <c r="D70" s="170"/>
      <c r="E70" s="170"/>
      <c r="F70" s="170">
        <v>10852.63</v>
      </c>
      <c r="G70" s="170"/>
      <c r="H70" s="169" t="s">
        <v>658</v>
      </c>
      <c r="I70" s="169" t="s">
        <v>641</v>
      </c>
    </row>
    <row r="71" spans="1:9" ht="33.75" x14ac:dyDescent="0.2">
      <c r="A71" s="128">
        <v>112900001</v>
      </c>
      <c r="B71" s="128" t="s">
        <v>621</v>
      </c>
      <c r="C71" s="127">
        <f t="shared" si="0"/>
        <v>10828.13</v>
      </c>
      <c r="D71" s="170"/>
      <c r="E71" s="170"/>
      <c r="F71" s="170">
        <v>10828.13</v>
      </c>
      <c r="G71" s="170"/>
      <c r="H71" s="169" t="s">
        <v>658</v>
      </c>
      <c r="I71" s="169" t="s">
        <v>641</v>
      </c>
    </row>
    <row r="72" spans="1:9" ht="33.75" x14ac:dyDescent="0.2">
      <c r="A72" s="128">
        <v>112900001</v>
      </c>
      <c r="B72" s="128" t="s">
        <v>622</v>
      </c>
      <c r="C72" s="127">
        <f t="shared" si="0"/>
        <v>4631.25</v>
      </c>
      <c r="D72" s="170"/>
      <c r="E72" s="170"/>
      <c r="F72" s="170">
        <v>4631.25</v>
      </c>
      <c r="G72" s="170"/>
      <c r="H72" s="169" t="s">
        <v>658</v>
      </c>
      <c r="I72" s="169" t="s">
        <v>641</v>
      </c>
    </row>
    <row r="73" spans="1:9" ht="22.5" x14ac:dyDescent="0.2">
      <c r="A73" s="128">
        <v>112900001</v>
      </c>
      <c r="B73" s="128" t="s">
        <v>623</v>
      </c>
      <c r="C73" s="127">
        <f t="shared" si="0"/>
        <v>13500</v>
      </c>
      <c r="D73" s="170"/>
      <c r="E73" s="170"/>
      <c r="F73" s="170"/>
      <c r="G73" s="170">
        <v>13500</v>
      </c>
      <c r="H73" s="169" t="s">
        <v>640</v>
      </c>
      <c r="I73" s="169" t="s">
        <v>641</v>
      </c>
    </row>
    <row r="74" spans="1:9" ht="45" x14ac:dyDescent="0.2">
      <c r="A74" s="128">
        <v>112900001</v>
      </c>
      <c r="B74" s="128" t="s">
        <v>643</v>
      </c>
      <c r="C74" s="127">
        <f t="shared" si="0"/>
        <v>4075</v>
      </c>
      <c r="D74" s="170">
        <v>4075</v>
      </c>
      <c r="E74" s="170"/>
      <c r="F74" s="170"/>
      <c r="G74" s="170"/>
      <c r="H74" s="169" t="s">
        <v>644</v>
      </c>
      <c r="I74" s="169" t="s">
        <v>626</v>
      </c>
    </row>
    <row r="75" spans="1:9" x14ac:dyDescent="0.2">
      <c r="A75" s="128"/>
      <c r="B75" s="128"/>
      <c r="C75" s="127"/>
      <c r="D75" s="170"/>
      <c r="E75" s="170"/>
      <c r="F75" s="170"/>
      <c r="G75" s="170"/>
      <c r="H75" s="169"/>
      <c r="I75" s="169"/>
    </row>
    <row r="76" spans="1:9" x14ac:dyDescent="0.2">
      <c r="A76" s="61"/>
      <c r="B76" s="61" t="s">
        <v>182</v>
      </c>
      <c r="C76" s="149">
        <f>SUM(C41:C75)</f>
        <v>4510122.3900000006</v>
      </c>
      <c r="D76" s="149">
        <f>SUM(D41:D75)</f>
        <v>4075</v>
      </c>
      <c r="E76" s="149">
        <f>SUM(E41:E75)</f>
        <v>0</v>
      </c>
      <c r="F76" s="149">
        <f>SUM(F41:F75)</f>
        <v>72855.06</v>
      </c>
      <c r="G76" s="149">
        <f>SUM(G41:G75)</f>
        <v>4433192.330000001</v>
      </c>
      <c r="H76" s="149"/>
      <c r="I76" s="149"/>
    </row>
    <row r="79" spans="1:9" x14ac:dyDescent="0.2">
      <c r="A79" s="122" t="s">
        <v>181</v>
      </c>
      <c r="B79" s="135"/>
      <c r="C79" s="173"/>
      <c r="D79" s="173"/>
      <c r="E79" s="173"/>
      <c r="F79" s="173"/>
    </row>
    <row r="80" spans="1:9" x14ac:dyDescent="0.2">
      <c r="A80" s="174"/>
      <c r="B80" s="174"/>
      <c r="C80" s="173"/>
      <c r="D80" s="173"/>
      <c r="E80" s="173"/>
      <c r="F80" s="173"/>
    </row>
    <row r="81" spans="1:9" x14ac:dyDescent="0.2">
      <c r="A81" s="133" t="s">
        <v>45</v>
      </c>
      <c r="B81" s="132" t="s">
        <v>46</v>
      </c>
      <c r="C81" s="172" t="s">
        <v>171</v>
      </c>
      <c r="D81" s="172" t="s">
        <v>170</v>
      </c>
      <c r="E81" s="172" t="s">
        <v>169</v>
      </c>
      <c r="F81" s="172" t="s">
        <v>168</v>
      </c>
      <c r="G81" s="171" t="s">
        <v>167</v>
      </c>
      <c r="H81" s="132" t="s">
        <v>166</v>
      </c>
      <c r="I81" s="132" t="s">
        <v>165</v>
      </c>
    </row>
    <row r="82" spans="1:9" x14ac:dyDescent="0.2">
      <c r="A82" s="128" t="s">
        <v>421</v>
      </c>
      <c r="B82" s="128" t="s">
        <v>421</v>
      </c>
      <c r="C82" s="127"/>
      <c r="D82" s="170"/>
      <c r="E82" s="170"/>
      <c r="F82" s="170"/>
      <c r="G82" s="170"/>
      <c r="H82" s="169"/>
      <c r="I82" s="169"/>
    </row>
    <row r="83" spans="1:9" x14ac:dyDescent="0.2">
      <c r="A83" s="128"/>
      <c r="B83" s="128"/>
      <c r="C83" s="127"/>
      <c r="D83" s="170"/>
      <c r="E83" s="170"/>
      <c r="F83" s="170"/>
      <c r="G83" s="170"/>
      <c r="H83" s="169"/>
      <c r="I83" s="169"/>
    </row>
    <row r="84" spans="1:9" x14ac:dyDescent="0.2">
      <c r="A84" s="128"/>
      <c r="B84" s="128"/>
      <c r="C84" s="127"/>
      <c r="D84" s="170"/>
      <c r="E84" s="170"/>
      <c r="F84" s="170"/>
      <c r="G84" s="170"/>
      <c r="H84" s="169"/>
      <c r="I84" s="169"/>
    </row>
    <row r="85" spans="1:9" x14ac:dyDescent="0.2">
      <c r="A85" s="128"/>
      <c r="B85" s="128"/>
      <c r="C85" s="127"/>
      <c r="D85" s="170"/>
      <c r="E85" s="170"/>
      <c r="F85" s="170"/>
      <c r="G85" s="170"/>
      <c r="H85" s="169"/>
      <c r="I85" s="169"/>
    </row>
    <row r="86" spans="1:9" x14ac:dyDescent="0.2">
      <c r="A86" s="128"/>
      <c r="B86" s="128"/>
      <c r="C86" s="127"/>
      <c r="D86" s="170"/>
      <c r="E86" s="170"/>
      <c r="F86" s="170"/>
      <c r="G86" s="170"/>
      <c r="H86" s="169"/>
      <c r="I86" s="169"/>
    </row>
    <row r="87" spans="1:9" x14ac:dyDescent="0.2">
      <c r="A87" s="128"/>
      <c r="B87" s="128"/>
      <c r="C87" s="127"/>
      <c r="D87" s="170"/>
      <c r="E87" s="170"/>
      <c r="F87" s="170"/>
      <c r="G87" s="170"/>
      <c r="H87" s="169"/>
      <c r="I87" s="169"/>
    </row>
    <row r="88" spans="1:9" x14ac:dyDescent="0.2">
      <c r="A88" s="128"/>
      <c r="B88" s="128"/>
      <c r="C88" s="127"/>
      <c r="D88" s="170"/>
      <c r="E88" s="170"/>
      <c r="F88" s="170"/>
      <c r="G88" s="170"/>
      <c r="H88" s="169"/>
      <c r="I88" s="169"/>
    </row>
    <row r="89" spans="1:9" x14ac:dyDescent="0.2">
      <c r="A89" s="128"/>
      <c r="B89" s="128"/>
      <c r="C89" s="127"/>
      <c r="D89" s="170"/>
      <c r="E89" s="170"/>
      <c r="F89" s="170"/>
      <c r="G89" s="170"/>
      <c r="H89" s="169"/>
      <c r="I89" s="169"/>
    </row>
    <row r="90" spans="1:9" x14ac:dyDescent="0.2">
      <c r="A90" s="128"/>
      <c r="B90" s="128"/>
      <c r="C90" s="127"/>
      <c r="D90" s="170"/>
      <c r="E90" s="170"/>
      <c r="F90" s="170"/>
      <c r="G90" s="170"/>
      <c r="H90" s="169"/>
      <c r="I90" s="169"/>
    </row>
    <row r="91" spans="1:9" x14ac:dyDescent="0.2">
      <c r="A91" s="128"/>
      <c r="B91" s="128"/>
      <c r="C91" s="127"/>
      <c r="D91" s="170"/>
      <c r="E91" s="170"/>
      <c r="F91" s="170"/>
      <c r="G91" s="170"/>
      <c r="H91" s="169"/>
      <c r="I91" s="169"/>
    </row>
    <row r="92" spans="1:9" x14ac:dyDescent="0.2">
      <c r="A92" s="128"/>
      <c r="B92" s="128"/>
      <c r="C92" s="127"/>
      <c r="D92" s="170"/>
      <c r="E92" s="170"/>
      <c r="F92" s="170"/>
      <c r="G92" s="170"/>
      <c r="H92" s="169"/>
      <c r="I92" s="169"/>
    </row>
    <row r="93" spans="1:9" x14ac:dyDescent="0.2">
      <c r="A93" s="128"/>
      <c r="B93" s="128"/>
      <c r="C93" s="127"/>
      <c r="D93" s="170"/>
      <c r="E93" s="170"/>
      <c r="F93" s="170"/>
      <c r="G93" s="170"/>
      <c r="H93" s="169"/>
      <c r="I93" s="169"/>
    </row>
    <row r="94" spans="1:9" x14ac:dyDescent="0.2">
      <c r="A94" s="128"/>
      <c r="B94" s="128"/>
      <c r="C94" s="127"/>
      <c r="D94" s="170"/>
      <c r="E94" s="170"/>
      <c r="F94" s="170"/>
      <c r="G94" s="170"/>
      <c r="H94" s="169"/>
      <c r="I94" s="169"/>
    </row>
    <row r="95" spans="1:9" x14ac:dyDescent="0.2">
      <c r="A95" s="128"/>
      <c r="B95" s="128"/>
      <c r="C95" s="127"/>
      <c r="D95" s="170"/>
      <c r="E95" s="170"/>
      <c r="F95" s="170"/>
      <c r="G95" s="170"/>
      <c r="H95" s="169"/>
      <c r="I95" s="169"/>
    </row>
    <row r="96" spans="1:9" x14ac:dyDescent="0.2">
      <c r="A96" s="128"/>
      <c r="B96" s="128"/>
      <c r="C96" s="127"/>
      <c r="D96" s="170"/>
      <c r="E96" s="170"/>
      <c r="F96" s="170"/>
      <c r="G96" s="170"/>
      <c r="H96" s="169"/>
      <c r="I96" s="169"/>
    </row>
    <row r="97" spans="1:9" x14ac:dyDescent="0.2">
      <c r="A97" s="128"/>
      <c r="B97" s="128"/>
      <c r="C97" s="127"/>
      <c r="D97" s="170"/>
      <c r="E97" s="170"/>
      <c r="F97" s="170"/>
      <c r="G97" s="170"/>
      <c r="H97" s="169"/>
      <c r="I97" s="169"/>
    </row>
    <row r="98" spans="1:9" x14ac:dyDescent="0.2">
      <c r="A98" s="128"/>
      <c r="B98" s="128"/>
      <c r="C98" s="127"/>
      <c r="D98" s="170"/>
      <c r="E98" s="170"/>
      <c r="F98" s="170"/>
      <c r="G98" s="170"/>
      <c r="H98" s="169"/>
      <c r="I98" s="169"/>
    </row>
    <row r="99" spans="1:9" x14ac:dyDescent="0.2">
      <c r="A99" s="128"/>
      <c r="B99" s="128"/>
      <c r="C99" s="127"/>
      <c r="D99" s="170"/>
      <c r="E99" s="170"/>
      <c r="F99" s="170"/>
      <c r="G99" s="170"/>
      <c r="H99" s="169"/>
      <c r="I99" s="169"/>
    </row>
    <row r="100" spans="1:9" x14ac:dyDescent="0.2">
      <c r="A100" s="128"/>
      <c r="B100" s="128"/>
      <c r="C100" s="127"/>
      <c r="D100" s="170"/>
      <c r="E100" s="170"/>
      <c r="F100" s="170"/>
      <c r="G100" s="170"/>
      <c r="H100" s="169"/>
      <c r="I100" s="169"/>
    </row>
    <row r="101" spans="1:9" x14ac:dyDescent="0.2">
      <c r="A101" s="128"/>
      <c r="B101" s="128"/>
      <c r="C101" s="127"/>
      <c r="D101" s="170"/>
      <c r="E101" s="170"/>
      <c r="F101" s="170"/>
      <c r="G101" s="170"/>
      <c r="H101" s="169"/>
      <c r="I101" s="169"/>
    </row>
    <row r="102" spans="1:9" x14ac:dyDescent="0.2">
      <c r="A102" s="128"/>
      <c r="B102" s="128"/>
      <c r="C102" s="127"/>
      <c r="D102" s="170"/>
      <c r="E102" s="170"/>
      <c r="F102" s="170"/>
      <c r="G102" s="170"/>
      <c r="H102" s="169"/>
      <c r="I102" s="169"/>
    </row>
    <row r="103" spans="1:9" x14ac:dyDescent="0.2">
      <c r="A103" s="128"/>
      <c r="B103" s="128"/>
      <c r="C103" s="127"/>
      <c r="D103" s="170"/>
      <c r="E103" s="170"/>
      <c r="F103" s="170"/>
      <c r="G103" s="170"/>
      <c r="H103" s="169"/>
      <c r="I103" s="169"/>
    </row>
    <row r="104" spans="1:9" x14ac:dyDescent="0.2">
      <c r="A104" s="128"/>
      <c r="B104" s="128"/>
      <c r="C104" s="127"/>
      <c r="D104" s="170"/>
      <c r="E104" s="170"/>
      <c r="F104" s="170"/>
      <c r="G104" s="170"/>
      <c r="H104" s="169"/>
      <c r="I104" s="169"/>
    </row>
    <row r="105" spans="1:9" x14ac:dyDescent="0.2">
      <c r="A105" s="128"/>
      <c r="B105" s="128"/>
      <c r="C105" s="127"/>
      <c r="D105" s="170"/>
      <c r="E105" s="170"/>
      <c r="F105" s="170"/>
      <c r="G105" s="170"/>
      <c r="H105" s="169"/>
      <c r="I105" s="169"/>
    </row>
    <row r="106" spans="1:9" x14ac:dyDescent="0.2">
      <c r="A106" s="61"/>
      <c r="B106" s="61" t="s">
        <v>180</v>
      </c>
      <c r="C106" s="149">
        <f>SUM(C82:C105)</f>
        <v>0</v>
      </c>
      <c r="D106" s="149">
        <f>SUM(D82:D105)</f>
        <v>0</v>
      </c>
      <c r="E106" s="149">
        <f>SUM(E82:E105)</f>
        <v>0</v>
      </c>
      <c r="F106" s="149">
        <f>SUM(F82:F105)</f>
        <v>0</v>
      </c>
      <c r="G106" s="149">
        <f>SUM(G82:G105)</f>
        <v>0</v>
      </c>
      <c r="H106" s="149"/>
      <c r="I106" s="149"/>
    </row>
    <row r="109" spans="1:9" x14ac:dyDescent="0.2">
      <c r="A109" s="122" t="s">
        <v>179</v>
      </c>
      <c r="B109" s="135"/>
      <c r="C109" s="176"/>
      <c r="E109" s="173"/>
      <c r="F109" s="173"/>
      <c r="I109" s="175" t="s">
        <v>172</v>
      </c>
    </row>
    <row r="110" spans="1:9" x14ac:dyDescent="0.2">
      <c r="A110" s="174"/>
      <c r="B110" s="174"/>
      <c r="C110" s="173"/>
      <c r="D110" s="173"/>
      <c r="E110" s="173"/>
      <c r="F110" s="173"/>
    </row>
    <row r="111" spans="1:9" x14ac:dyDescent="0.2">
      <c r="A111" s="133" t="s">
        <v>45</v>
      </c>
      <c r="B111" s="132" t="s">
        <v>46</v>
      </c>
      <c r="C111" s="172" t="s">
        <v>171</v>
      </c>
      <c r="D111" s="172" t="s">
        <v>170</v>
      </c>
      <c r="E111" s="172" t="s">
        <v>169</v>
      </c>
      <c r="F111" s="172" t="s">
        <v>168</v>
      </c>
      <c r="G111" s="171" t="s">
        <v>167</v>
      </c>
      <c r="H111" s="132" t="s">
        <v>166</v>
      </c>
      <c r="I111" s="132" t="s">
        <v>165</v>
      </c>
    </row>
    <row r="112" spans="1:9" x14ac:dyDescent="0.2">
      <c r="A112" s="128" t="s">
        <v>421</v>
      </c>
      <c r="B112" s="128" t="s">
        <v>421</v>
      </c>
      <c r="C112" s="127"/>
      <c r="D112" s="170"/>
      <c r="E112" s="170"/>
      <c r="F112" s="170"/>
      <c r="G112" s="170"/>
      <c r="H112" s="169"/>
      <c r="I112" s="169"/>
    </row>
    <row r="113" spans="1:11" x14ac:dyDescent="0.2">
      <c r="A113" s="128"/>
      <c r="B113" s="128"/>
      <c r="C113" s="127"/>
      <c r="D113" s="170"/>
      <c r="E113" s="170"/>
      <c r="F113" s="170"/>
      <c r="G113" s="170"/>
      <c r="H113" s="169"/>
      <c r="I113" s="169"/>
    </row>
    <row r="114" spans="1:11" x14ac:dyDescent="0.2">
      <c r="A114" s="128"/>
      <c r="B114" s="128"/>
      <c r="C114" s="127"/>
      <c r="D114" s="170"/>
      <c r="E114" s="170"/>
      <c r="F114" s="170"/>
      <c r="G114" s="170"/>
      <c r="H114" s="169"/>
      <c r="I114" s="169"/>
      <c r="K114" s="7"/>
    </row>
    <row r="115" spans="1:11" x14ac:dyDescent="0.2">
      <c r="A115" s="128"/>
      <c r="B115" s="128"/>
      <c r="C115" s="127"/>
      <c r="D115" s="170"/>
      <c r="E115" s="170"/>
      <c r="F115" s="170"/>
      <c r="G115" s="170"/>
      <c r="H115" s="169"/>
      <c r="I115" s="169"/>
      <c r="K115" s="7"/>
    </row>
    <row r="116" spans="1:11" x14ac:dyDescent="0.2">
      <c r="A116" s="61"/>
      <c r="B116" s="61" t="s">
        <v>178</v>
      </c>
      <c r="C116" s="149">
        <f>SUM(C112:C115)</f>
        <v>0</v>
      </c>
      <c r="D116" s="149">
        <f>SUM(D112:D115)</f>
        <v>0</v>
      </c>
      <c r="E116" s="149">
        <f>SUM(E112:E115)</f>
        <v>0</v>
      </c>
      <c r="F116" s="149">
        <f>SUM(F112:F115)</f>
        <v>0</v>
      </c>
      <c r="G116" s="149">
        <f>SUM(G112:G115)</f>
        <v>0</v>
      </c>
      <c r="H116" s="149"/>
      <c r="I116" s="149"/>
      <c r="K116" s="7"/>
    </row>
    <row r="119" spans="1:11" x14ac:dyDescent="0.2">
      <c r="A119" s="122" t="s">
        <v>177</v>
      </c>
      <c r="B119" s="135"/>
      <c r="E119" s="173"/>
      <c r="F119" s="173"/>
      <c r="I119" s="175" t="s">
        <v>172</v>
      </c>
    </row>
    <row r="120" spans="1:11" x14ac:dyDescent="0.2">
      <c r="A120" s="174"/>
      <c r="B120" s="174"/>
      <c r="C120" s="173"/>
      <c r="D120" s="173"/>
      <c r="E120" s="173"/>
      <c r="F120" s="173"/>
    </row>
    <row r="121" spans="1:11" x14ac:dyDescent="0.2">
      <c r="A121" s="133" t="s">
        <v>45</v>
      </c>
      <c r="B121" s="132" t="s">
        <v>46</v>
      </c>
      <c r="C121" s="172" t="s">
        <v>171</v>
      </c>
      <c r="D121" s="172" t="s">
        <v>170</v>
      </c>
      <c r="E121" s="172" t="s">
        <v>169</v>
      </c>
      <c r="F121" s="172" t="s">
        <v>168</v>
      </c>
      <c r="G121" s="171" t="s">
        <v>167</v>
      </c>
      <c r="H121" s="132" t="s">
        <v>166</v>
      </c>
      <c r="I121" s="132" t="s">
        <v>165</v>
      </c>
    </row>
    <row r="122" spans="1:11" x14ac:dyDescent="0.2">
      <c r="A122" s="128" t="s">
        <v>421</v>
      </c>
      <c r="B122" s="128" t="s">
        <v>421</v>
      </c>
      <c r="C122" s="127"/>
      <c r="D122" s="170"/>
      <c r="E122" s="170"/>
      <c r="F122" s="170"/>
      <c r="G122" s="170"/>
      <c r="H122" s="169"/>
      <c r="I122" s="169"/>
    </row>
    <row r="123" spans="1:11" x14ac:dyDescent="0.2">
      <c r="A123" s="128"/>
      <c r="B123" s="128"/>
      <c r="C123" s="127"/>
      <c r="D123" s="170"/>
      <c r="E123" s="170"/>
      <c r="F123" s="170"/>
      <c r="G123" s="170"/>
      <c r="H123" s="169"/>
      <c r="I123" s="169"/>
    </row>
    <row r="124" spans="1:11" x14ac:dyDescent="0.2">
      <c r="A124" s="128"/>
      <c r="B124" s="128"/>
      <c r="C124" s="127"/>
      <c r="D124" s="170"/>
      <c r="E124" s="170"/>
      <c r="F124" s="170"/>
      <c r="G124" s="170"/>
      <c r="H124" s="169"/>
      <c r="I124" s="169"/>
    </row>
    <row r="125" spans="1:11" x14ac:dyDescent="0.2">
      <c r="A125" s="128"/>
      <c r="B125" s="128"/>
      <c r="C125" s="127"/>
      <c r="D125" s="170"/>
      <c r="E125" s="170"/>
      <c r="F125" s="170"/>
      <c r="G125" s="170"/>
      <c r="H125" s="169"/>
      <c r="I125" s="169"/>
    </row>
    <row r="126" spans="1:11" x14ac:dyDescent="0.2">
      <c r="A126" s="61"/>
      <c r="B126" s="61" t="s">
        <v>176</v>
      </c>
      <c r="C126" s="149">
        <f>SUM(C122:C125)</f>
        <v>0</v>
      </c>
      <c r="D126" s="149">
        <f>SUM(D122:D125)</f>
        <v>0</v>
      </c>
      <c r="E126" s="149">
        <f>SUM(E122:E125)</f>
        <v>0</v>
      </c>
      <c r="F126" s="149">
        <f>SUM(F122:F125)</f>
        <v>0</v>
      </c>
      <c r="G126" s="149">
        <f>SUM(G122:G125)</f>
        <v>0</v>
      </c>
      <c r="H126" s="149"/>
      <c r="I126" s="149"/>
    </row>
    <row r="129" spans="1:11" x14ac:dyDescent="0.2">
      <c r="A129" s="122" t="s">
        <v>175</v>
      </c>
      <c r="B129" s="135"/>
      <c r="E129" s="173"/>
      <c r="F129" s="173"/>
      <c r="I129" s="175" t="s">
        <v>172</v>
      </c>
    </row>
    <row r="130" spans="1:11" x14ac:dyDescent="0.2">
      <c r="A130" s="174"/>
      <c r="B130" s="174"/>
      <c r="C130" s="173"/>
      <c r="D130" s="173"/>
      <c r="E130" s="173"/>
      <c r="F130" s="173"/>
    </row>
    <row r="131" spans="1:11" x14ac:dyDescent="0.2">
      <c r="A131" s="133" t="s">
        <v>45</v>
      </c>
      <c r="B131" s="132" t="s">
        <v>46</v>
      </c>
      <c r="C131" s="172" t="s">
        <v>171</v>
      </c>
      <c r="D131" s="172" t="s">
        <v>170</v>
      </c>
      <c r="E131" s="172" t="s">
        <v>169</v>
      </c>
      <c r="F131" s="172" t="s">
        <v>168</v>
      </c>
      <c r="G131" s="171" t="s">
        <v>167</v>
      </c>
      <c r="H131" s="132" t="s">
        <v>166</v>
      </c>
      <c r="I131" s="132" t="s">
        <v>165</v>
      </c>
    </row>
    <row r="132" spans="1:11" x14ac:dyDescent="0.2">
      <c r="A132" s="128" t="s">
        <v>421</v>
      </c>
      <c r="B132" s="128" t="s">
        <v>421</v>
      </c>
      <c r="C132" s="127"/>
      <c r="D132" s="170"/>
      <c r="E132" s="170"/>
      <c r="F132" s="170"/>
      <c r="G132" s="170"/>
      <c r="H132" s="169"/>
      <c r="I132" s="169"/>
      <c r="K132" s="7"/>
    </row>
    <row r="133" spans="1:11" x14ac:dyDescent="0.2">
      <c r="A133" s="128"/>
      <c r="B133" s="128"/>
      <c r="C133" s="127"/>
      <c r="D133" s="170"/>
      <c r="E133" s="170"/>
      <c r="F133" s="170"/>
      <c r="G133" s="170"/>
      <c r="H133" s="169"/>
      <c r="I133" s="169"/>
      <c r="K133" s="7"/>
    </row>
    <row r="134" spans="1:11" x14ac:dyDescent="0.2">
      <c r="A134" s="128"/>
      <c r="B134" s="128"/>
      <c r="C134" s="127"/>
      <c r="D134" s="170"/>
      <c r="E134" s="170"/>
      <c r="F134" s="170"/>
      <c r="G134" s="170"/>
      <c r="H134" s="169"/>
      <c r="I134" s="169"/>
    </row>
    <row r="135" spans="1:11" x14ac:dyDescent="0.2">
      <c r="A135" s="128"/>
      <c r="B135" s="128"/>
      <c r="C135" s="127"/>
      <c r="D135" s="170"/>
      <c r="E135" s="170"/>
      <c r="F135" s="170"/>
      <c r="G135" s="170"/>
      <c r="H135" s="169"/>
      <c r="I135" s="169"/>
    </row>
    <row r="136" spans="1:11" x14ac:dyDescent="0.2">
      <c r="A136" s="61"/>
      <c r="B136" s="61" t="s">
        <v>174</v>
      </c>
      <c r="C136" s="149">
        <f>SUM(C132:C135)</f>
        <v>0</v>
      </c>
      <c r="D136" s="149">
        <f>SUM(D132:D135)</f>
        <v>0</v>
      </c>
      <c r="E136" s="149">
        <f>SUM(E132:E135)</f>
        <v>0</v>
      </c>
      <c r="F136" s="149">
        <f>SUM(F132:F135)</f>
        <v>0</v>
      </c>
      <c r="G136" s="149">
        <f>SUM(G132:G135)</f>
        <v>0</v>
      </c>
      <c r="H136" s="149"/>
      <c r="I136" s="149"/>
    </row>
    <row r="139" spans="1:11" x14ac:dyDescent="0.2">
      <c r="A139" s="122" t="s">
        <v>173</v>
      </c>
      <c r="B139" s="135"/>
      <c r="E139" s="173"/>
      <c r="F139" s="173"/>
      <c r="I139" s="175" t="s">
        <v>172</v>
      </c>
    </row>
    <row r="140" spans="1:11" x14ac:dyDescent="0.2">
      <c r="A140" s="174"/>
      <c r="B140" s="174"/>
      <c r="C140" s="173"/>
      <c r="D140" s="173"/>
      <c r="E140" s="173"/>
      <c r="F140" s="173"/>
    </row>
    <row r="141" spans="1:11" x14ac:dyDescent="0.2">
      <c r="A141" s="133" t="s">
        <v>45</v>
      </c>
      <c r="B141" s="132" t="s">
        <v>46</v>
      </c>
      <c r="C141" s="172" t="s">
        <v>171</v>
      </c>
      <c r="D141" s="172" t="s">
        <v>170</v>
      </c>
      <c r="E141" s="172" t="s">
        <v>169</v>
      </c>
      <c r="F141" s="172" t="s">
        <v>168</v>
      </c>
      <c r="G141" s="171" t="s">
        <v>167</v>
      </c>
      <c r="H141" s="132" t="s">
        <v>166</v>
      </c>
      <c r="I141" s="132" t="s">
        <v>165</v>
      </c>
    </row>
    <row r="142" spans="1:11" x14ac:dyDescent="0.2">
      <c r="A142" s="128" t="s">
        <v>421</v>
      </c>
      <c r="B142" s="128" t="s">
        <v>421</v>
      </c>
      <c r="C142" s="127"/>
      <c r="D142" s="170"/>
      <c r="E142" s="170"/>
      <c r="F142" s="170"/>
      <c r="G142" s="170"/>
      <c r="H142" s="169"/>
      <c r="I142" s="169"/>
    </row>
    <row r="143" spans="1:11" x14ac:dyDescent="0.2">
      <c r="A143" s="128"/>
      <c r="B143" s="128"/>
      <c r="C143" s="127"/>
      <c r="D143" s="170"/>
      <c r="E143" s="170"/>
      <c r="F143" s="170"/>
      <c r="G143" s="170"/>
      <c r="H143" s="169"/>
      <c r="I143" s="169"/>
    </row>
    <row r="144" spans="1:11" x14ac:dyDescent="0.2">
      <c r="A144" s="128"/>
      <c r="B144" s="128"/>
      <c r="C144" s="127"/>
      <c r="D144" s="170"/>
      <c r="E144" s="170"/>
      <c r="F144" s="170"/>
      <c r="G144" s="170"/>
      <c r="H144" s="169"/>
      <c r="I144" s="169"/>
    </row>
    <row r="145" spans="1:9" x14ac:dyDescent="0.2">
      <c r="A145" s="128"/>
      <c r="B145" s="128"/>
      <c r="C145" s="127"/>
      <c r="D145" s="170"/>
      <c r="E145" s="170"/>
      <c r="F145" s="170"/>
      <c r="G145" s="170"/>
      <c r="H145" s="169"/>
      <c r="I145" s="169"/>
    </row>
    <row r="146" spans="1:9" x14ac:dyDescent="0.2">
      <c r="A146" s="61"/>
      <c r="B146" s="61" t="s">
        <v>164</v>
      </c>
      <c r="C146" s="149">
        <f>SUM(C142:C145)</f>
        <v>0</v>
      </c>
      <c r="D146" s="149">
        <f>SUM(D142:D145)</f>
        <v>0</v>
      </c>
      <c r="E146" s="149">
        <f>SUM(E142:E145)</f>
        <v>0</v>
      </c>
      <c r="F146" s="149">
        <f>SUM(F142:F145)</f>
        <v>0</v>
      </c>
      <c r="G146" s="149">
        <f>SUM(G142:G145)</f>
        <v>0</v>
      </c>
      <c r="H146" s="149"/>
      <c r="I146" s="149"/>
    </row>
    <row r="227" spans="1:8" x14ac:dyDescent="0.2">
      <c r="A227" s="12"/>
      <c r="B227" s="12"/>
      <c r="C227" s="13"/>
      <c r="D227" s="13"/>
      <c r="E227" s="13"/>
      <c r="F227" s="13"/>
      <c r="G227" s="13"/>
      <c r="H227" s="12"/>
    </row>
    <row r="228" spans="1:8" x14ac:dyDescent="0.2">
      <c r="A228" s="81"/>
      <c r="B228" s="82"/>
    </row>
    <row r="229" spans="1:8" x14ac:dyDescent="0.2">
      <c r="A229" s="81"/>
      <c r="B229" s="82"/>
    </row>
    <row r="230" spans="1:8" x14ac:dyDescent="0.2">
      <c r="A230" s="81"/>
      <c r="B230" s="82"/>
    </row>
    <row r="231" spans="1:8" x14ac:dyDescent="0.2">
      <c r="A231" s="81"/>
      <c r="B231" s="82"/>
    </row>
    <row r="232" spans="1:8" x14ac:dyDescent="0.2">
      <c r="A232" s="81"/>
      <c r="B232" s="82"/>
    </row>
  </sheetData>
  <dataValidations disablePrompts="1"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81 C111 C121 C131 C14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81 A111 A121 A131 A141"/>
    <dataValidation allowBlank="1" showInputMessage="1" showErrorMessage="1" prompt="Corresponde al nombre o descripción de la cuenta de acuerdo al Plan de Cuentas emitido por el CONAC." sqref="B7 B20 B81 B111 B121 B131 B141 B30 B40"/>
    <dataValidation allowBlank="1" showInputMessage="1" showErrorMessage="1" prompt="Importe de la cuentas por cobrar con fecha de vencimiento de 1 a 90 días." sqref="D7 D20 D81 D111 D121 D131 D141 D30 D40"/>
    <dataValidation allowBlank="1" showInputMessage="1" showErrorMessage="1" prompt="Importe de la cuentas por cobrar con fecha de vencimiento de 91 a 180 días." sqref="E7 E20 E81 E111 E121 E131 E141 E30 E40"/>
    <dataValidation allowBlank="1" showInputMessage="1" showErrorMessage="1" prompt="Importe de la cuentas por cobrar con fecha de vencimiento de 181 a 365 días." sqref="F7 F20 F81 F111 F121 F131 F141 F30 F40"/>
    <dataValidation allowBlank="1" showInputMessage="1" showErrorMessage="1" prompt="Importe de la cuentas por cobrar con vencimiento mayor a 365 días." sqref="G7 G20 G81 G111 G121 G131 G141 G30 G40"/>
    <dataValidation allowBlank="1" showInputMessage="1" showErrorMessage="1" prompt="Informar sobre caraterísticas cualitativas de la cuenta, ejemplo: acciones implementadas para su recuperación, causas de la demora en su recuperación." sqref="H7 H20 H81 H111 H121 H131 H141 H30 H40"/>
    <dataValidation allowBlank="1" showInputMessage="1" showErrorMessage="1" prompt="Indicar si el deudor ya sobrepasó el plazo estipulado para pago, 90, 180 o 365 días." sqref="I7 I20 I81 I111 I121 I131 I141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7" zoomScaleNormal="100" zoomScaleSheetLayoutView="100" workbookViewId="0">
      <selection activeCell="D31" sqref="D3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132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191</v>
      </c>
      <c r="B5" s="20"/>
      <c r="C5" s="20"/>
      <c r="D5" s="20"/>
      <c r="E5" s="20"/>
      <c r="F5" s="17"/>
      <c r="G5" s="17"/>
      <c r="H5" s="95" t="s">
        <v>190</v>
      </c>
    </row>
    <row r="6" spans="1:17" x14ac:dyDescent="0.2">
      <c r="J6" s="363"/>
      <c r="K6" s="363"/>
      <c r="L6" s="363"/>
      <c r="M6" s="363"/>
      <c r="N6" s="363"/>
      <c r="O6" s="363"/>
      <c r="P6" s="363"/>
      <c r="Q6" s="363"/>
    </row>
    <row r="7" spans="1:17" x14ac:dyDescent="0.2">
      <c r="A7" s="3"/>
    </row>
    <row r="8" spans="1:17" ht="52.5" customHeight="1" x14ac:dyDescent="0.2">
      <c r="A8" s="364" t="s">
        <v>421</v>
      </c>
      <c r="B8" s="364"/>
      <c r="C8" s="364"/>
      <c r="D8" s="364"/>
      <c r="E8" s="364"/>
      <c r="F8" s="364"/>
      <c r="G8" s="364"/>
      <c r="H8" s="36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132</v>
      </c>
      <c r="B2" s="3"/>
    </row>
    <row r="5" spans="1:4" s="163" customFormat="1" ht="11.25" customHeight="1" x14ac:dyDescent="0.2">
      <c r="A5" s="166" t="s">
        <v>197</v>
      </c>
      <c r="B5" s="83"/>
      <c r="C5" s="188"/>
      <c r="D5" s="187" t="s">
        <v>194</v>
      </c>
    </row>
    <row r="6" spans="1:4" x14ac:dyDescent="0.2">
      <c r="A6" s="186"/>
      <c r="B6" s="186"/>
      <c r="C6" s="185"/>
      <c r="D6" s="184"/>
    </row>
    <row r="7" spans="1:4" ht="15" customHeight="1" x14ac:dyDescent="0.2">
      <c r="A7" s="133" t="s">
        <v>45</v>
      </c>
      <c r="B7" s="132" t="s">
        <v>46</v>
      </c>
      <c r="C7" s="130" t="s">
        <v>147</v>
      </c>
      <c r="D7" s="183" t="s">
        <v>193</v>
      </c>
    </row>
    <row r="8" spans="1:4" x14ac:dyDescent="0.2">
      <c r="A8" s="128" t="s">
        <v>421</v>
      </c>
      <c r="B8" s="169" t="s">
        <v>421</v>
      </c>
      <c r="C8" s="170"/>
      <c r="D8" s="169"/>
    </row>
    <row r="9" spans="1:4" x14ac:dyDescent="0.2">
      <c r="A9" s="128"/>
      <c r="B9" s="169"/>
      <c r="C9" s="170"/>
      <c r="D9" s="169"/>
    </row>
    <row r="10" spans="1:4" x14ac:dyDescent="0.2">
      <c r="A10" s="128"/>
      <c r="B10" s="169"/>
      <c r="C10" s="170"/>
      <c r="D10" s="169"/>
    </row>
    <row r="11" spans="1:4" x14ac:dyDescent="0.2">
      <c r="A11" s="128"/>
      <c r="B11" s="169"/>
      <c r="C11" s="170"/>
      <c r="D11" s="169"/>
    </row>
    <row r="12" spans="1:4" x14ac:dyDescent="0.2">
      <c r="A12" s="128"/>
      <c r="B12" s="169"/>
      <c r="C12" s="170"/>
      <c r="D12" s="169"/>
    </row>
    <row r="13" spans="1:4" x14ac:dyDescent="0.2">
      <c r="A13" s="128"/>
      <c r="B13" s="169"/>
      <c r="C13" s="170"/>
      <c r="D13" s="169"/>
    </row>
    <row r="14" spans="1:4" x14ac:dyDescent="0.2">
      <c r="A14" s="128"/>
      <c r="B14" s="169"/>
      <c r="C14" s="170"/>
      <c r="D14" s="169"/>
    </row>
    <row r="15" spans="1:4" x14ac:dyDescent="0.2">
      <c r="A15" s="128"/>
      <c r="B15" s="169"/>
      <c r="C15" s="170"/>
      <c r="D15" s="169"/>
    </row>
    <row r="16" spans="1:4" x14ac:dyDescent="0.2">
      <c r="A16" s="189"/>
      <c r="B16" s="189" t="s">
        <v>196</v>
      </c>
      <c r="C16" s="124">
        <f>SUM(C8:C15)</f>
        <v>0</v>
      </c>
      <c r="D16" s="182"/>
    </row>
    <row r="17" spans="1:4" x14ac:dyDescent="0.2">
      <c r="A17" s="59"/>
      <c r="B17" s="59"/>
      <c r="C17" s="136"/>
      <c r="D17" s="59"/>
    </row>
    <row r="18" spans="1:4" x14ac:dyDescent="0.2">
      <c r="A18" s="59"/>
      <c r="B18" s="59"/>
      <c r="C18" s="136"/>
      <c r="D18" s="59"/>
    </row>
    <row r="19" spans="1:4" s="163" customFormat="1" ht="11.25" customHeight="1" x14ac:dyDescent="0.2">
      <c r="A19" s="166" t="s">
        <v>195</v>
      </c>
      <c r="B19" s="59"/>
      <c r="C19" s="188"/>
      <c r="D19" s="187" t="s">
        <v>194</v>
      </c>
    </row>
    <row r="20" spans="1:4" x14ac:dyDescent="0.2">
      <c r="A20" s="186"/>
      <c r="B20" s="186"/>
      <c r="C20" s="185"/>
      <c r="D20" s="184"/>
    </row>
    <row r="21" spans="1:4" ht="15" customHeight="1" x14ac:dyDescent="0.2">
      <c r="A21" s="133" t="s">
        <v>45</v>
      </c>
      <c r="B21" s="132" t="s">
        <v>46</v>
      </c>
      <c r="C21" s="130" t="s">
        <v>147</v>
      </c>
      <c r="D21" s="183" t="s">
        <v>193</v>
      </c>
    </row>
    <row r="22" spans="1:4" x14ac:dyDescent="0.2">
      <c r="A22" s="142" t="s">
        <v>421</v>
      </c>
      <c r="B22" s="181" t="s">
        <v>421</v>
      </c>
      <c r="C22" s="170"/>
      <c r="D22" s="169"/>
    </row>
    <row r="23" spans="1:4" x14ac:dyDescent="0.2">
      <c r="A23" s="142"/>
      <c r="B23" s="181"/>
      <c r="C23" s="170"/>
      <c r="D23" s="169"/>
    </row>
    <row r="24" spans="1:4" x14ac:dyDescent="0.2">
      <c r="A24" s="142"/>
      <c r="B24" s="181"/>
      <c r="C24" s="170"/>
      <c r="D24" s="169"/>
    </row>
    <row r="25" spans="1:4" x14ac:dyDescent="0.2">
      <c r="A25" s="142"/>
      <c r="B25" s="181"/>
      <c r="C25" s="170"/>
      <c r="D25" s="169"/>
    </row>
    <row r="26" spans="1:4" x14ac:dyDescent="0.2">
      <c r="A26" s="158"/>
      <c r="B26" s="158" t="s">
        <v>192</v>
      </c>
      <c r="C26" s="138">
        <f>SUM(C22:C25)</f>
        <v>0</v>
      </c>
      <c r="D26" s="182"/>
    </row>
    <row r="28" spans="1:4" x14ac:dyDescent="0.2">
      <c r="B28" s="8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7" width="22.7109375" style="83" customWidth="1"/>
    <col min="8" max="16384" width="11.42578125" style="83"/>
  </cols>
  <sheetData>
    <row r="1" spans="1:7" s="163" customFormat="1" ht="11.25" customHeight="1" x14ac:dyDescent="0.25">
      <c r="A1" s="14" t="s">
        <v>43</v>
      </c>
      <c r="B1" s="14"/>
      <c r="C1" s="195"/>
      <c r="D1" s="14"/>
      <c r="E1" s="14"/>
      <c r="F1" s="14"/>
      <c r="G1" s="196"/>
    </row>
    <row r="2" spans="1:7" s="163" customFormat="1" ht="11.25" customHeight="1" x14ac:dyDescent="0.25">
      <c r="A2" s="14" t="s">
        <v>132</v>
      </c>
      <c r="B2" s="14"/>
      <c r="C2" s="195"/>
      <c r="D2" s="14"/>
      <c r="E2" s="14"/>
      <c r="F2" s="14"/>
      <c r="G2" s="14"/>
    </row>
    <row r="5" spans="1:7" ht="11.25" customHeight="1" x14ac:dyDescent="0.2">
      <c r="A5" s="122" t="s">
        <v>203</v>
      </c>
      <c r="B5" s="122"/>
      <c r="G5" s="95" t="s">
        <v>202</v>
      </c>
    </row>
    <row r="6" spans="1:7" x14ac:dyDescent="0.2">
      <c r="A6" s="193"/>
      <c r="B6" s="193"/>
      <c r="C6" s="194"/>
      <c r="D6" s="193"/>
      <c r="E6" s="193"/>
      <c r="F6" s="193"/>
      <c r="G6" s="193"/>
    </row>
    <row r="7" spans="1:7" ht="15" customHeight="1" x14ac:dyDescent="0.2">
      <c r="A7" s="133" t="s">
        <v>45</v>
      </c>
      <c r="B7" s="132" t="s">
        <v>46</v>
      </c>
      <c r="C7" s="130" t="s">
        <v>147</v>
      </c>
      <c r="D7" s="131" t="s">
        <v>146</v>
      </c>
      <c r="E7" s="131" t="s">
        <v>201</v>
      </c>
      <c r="F7" s="132" t="s">
        <v>200</v>
      </c>
      <c r="G7" s="132" t="s">
        <v>199</v>
      </c>
    </row>
    <row r="8" spans="1:7" x14ac:dyDescent="0.2">
      <c r="A8" s="190" t="s">
        <v>421</v>
      </c>
      <c r="B8" s="190" t="s">
        <v>421</v>
      </c>
      <c r="C8" s="127"/>
      <c r="D8" s="192"/>
      <c r="E8" s="191"/>
      <c r="F8" s="190"/>
      <c r="G8" s="190"/>
    </row>
    <row r="9" spans="1:7" x14ac:dyDescent="0.2">
      <c r="A9" s="190"/>
      <c r="B9" s="190"/>
      <c r="C9" s="127"/>
      <c r="D9" s="191"/>
      <c r="E9" s="191"/>
      <c r="F9" s="190"/>
      <c r="G9" s="190"/>
    </row>
    <row r="10" spans="1:7" x14ac:dyDescent="0.2">
      <c r="A10" s="190"/>
      <c r="B10" s="190"/>
      <c r="C10" s="127"/>
      <c r="D10" s="191"/>
      <c r="E10" s="191"/>
      <c r="F10" s="190"/>
      <c r="G10" s="190"/>
    </row>
    <row r="11" spans="1:7" x14ac:dyDescent="0.2">
      <c r="A11" s="190"/>
      <c r="B11" s="190"/>
      <c r="C11" s="127"/>
      <c r="D11" s="191"/>
      <c r="E11" s="191"/>
      <c r="F11" s="190"/>
      <c r="G11" s="190"/>
    </row>
    <row r="12" spans="1:7" x14ac:dyDescent="0.2">
      <c r="A12" s="190"/>
      <c r="B12" s="190"/>
      <c r="C12" s="127"/>
      <c r="D12" s="191"/>
      <c r="E12" s="191"/>
      <c r="F12" s="190"/>
      <c r="G12" s="190"/>
    </row>
    <row r="13" spans="1:7" x14ac:dyDescent="0.2">
      <c r="A13" s="190"/>
      <c r="B13" s="190"/>
      <c r="C13" s="127"/>
      <c r="D13" s="191"/>
      <c r="E13" s="191"/>
      <c r="F13" s="190"/>
      <c r="G13" s="190"/>
    </row>
    <row r="14" spans="1:7" x14ac:dyDescent="0.2">
      <c r="A14" s="190"/>
      <c r="B14" s="190"/>
      <c r="C14" s="127"/>
      <c r="D14" s="191"/>
      <c r="E14" s="191"/>
      <c r="F14" s="190"/>
      <c r="G14" s="190"/>
    </row>
    <row r="15" spans="1:7" x14ac:dyDescent="0.2">
      <c r="A15" s="190"/>
      <c r="B15" s="190"/>
      <c r="C15" s="127"/>
      <c r="D15" s="191"/>
      <c r="E15" s="191"/>
      <c r="F15" s="190"/>
      <c r="G15" s="190"/>
    </row>
    <row r="16" spans="1:7" x14ac:dyDescent="0.2">
      <c r="A16" s="61"/>
      <c r="B16" s="61" t="s">
        <v>198</v>
      </c>
      <c r="C16" s="149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x14ac:dyDescent="0.2">
      <c r="A1" s="3" t="s">
        <v>43</v>
      </c>
      <c r="B1" s="3"/>
      <c r="C1" s="154"/>
      <c r="D1" s="3"/>
      <c r="E1" s="5"/>
    </row>
    <row r="2" spans="1:5" x14ac:dyDescent="0.2">
      <c r="A2" s="3" t="s">
        <v>132</v>
      </c>
      <c r="B2" s="3"/>
      <c r="C2" s="154"/>
      <c r="D2" s="3"/>
      <c r="E2" s="3"/>
    </row>
    <row r="5" spans="1:5" ht="11.25" customHeight="1" x14ac:dyDescent="0.2">
      <c r="A5" s="122" t="s">
        <v>207</v>
      </c>
      <c r="B5" s="122"/>
      <c r="E5" s="95" t="s">
        <v>206</v>
      </c>
    </row>
    <row r="6" spans="1:5" x14ac:dyDescent="0.2">
      <c r="A6" s="193"/>
      <c r="B6" s="193"/>
      <c r="C6" s="194"/>
      <c r="D6" s="193"/>
      <c r="E6" s="193"/>
    </row>
    <row r="7" spans="1:5" ht="15" customHeight="1" x14ac:dyDescent="0.2">
      <c r="A7" s="133" t="s">
        <v>45</v>
      </c>
      <c r="B7" s="132" t="s">
        <v>46</v>
      </c>
      <c r="C7" s="130" t="s">
        <v>147</v>
      </c>
      <c r="D7" s="131" t="s">
        <v>146</v>
      </c>
      <c r="E7" s="132" t="s">
        <v>205</v>
      </c>
    </row>
    <row r="8" spans="1:5" ht="11.25" customHeight="1" x14ac:dyDescent="0.2">
      <c r="A8" s="192" t="s">
        <v>421</v>
      </c>
      <c r="B8" s="192" t="s">
        <v>421</v>
      </c>
      <c r="C8" s="159"/>
      <c r="D8" s="192"/>
      <c r="E8" s="192"/>
    </row>
    <row r="9" spans="1:5" ht="11.25" customHeight="1" x14ac:dyDescent="0.2">
      <c r="A9" s="192"/>
      <c r="B9" s="192"/>
      <c r="C9" s="159"/>
      <c r="D9" s="192"/>
      <c r="E9" s="192"/>
    </row>
    <row r="10" spans="1:5" ht="11.25" customHeight="1" x14ac:dyDescent="0.2">
      <c r="A10" s="192"/>
      <c r="B10" s="192"/>
      <c r="C10" s="159"/>
      <c r="D10" s="192"/>
      <c r="E10" s="192"/>
    </row>
    <row r="11" spans="1:5" ht="11.25" customHeight="1" x14ac:dyDescent="0.2">
      <c r="A11" s="192"/>
      <c r="B11" s="192"/>
      <c r="C11" s="159"/>
      <c r="D11" s="192"/>
      <c r="E11" s="192"/>
    </row>
    <row r="12" spans="1:5" ht="11.25" customHeight="1" x14ac:dyDescent="0.2">
      <c r="A12" s="192"/>
      <c r="B12" s="192"/>
      <c r="C12" s="159"/>
      <c r="D12" s="192"/>
      <c r="E12" s="192"/>
    </row>
    <row r="13" spans="1:5" ht="11.25" customHeight="1" x14ac:dyDescent="0.2">
      <c r="A13" s="192"/>
      <c r="B13" s="192"/>
      <c r="C13" s="159"/>
      <c r="D13" s="192"/>
      <c r="E13" s="192"/>
    </row>
    <row r="14" spans="1:5" ht="11.25" customHeight="1" x14ac:dyDescent="0.2">
      <c r="A14" s="192"/>
      <c r="B14" s="192"/>
      <c r="C14" s="159"/>
      <c r="D14" s="192"/>
      <c r="E14" s="192"/>
    </row>
    <row r="15" spans="1:5" x14ac:dyDescent="0.2">
      <c r="A15" s="192"/>
      <c r="B15" s="192"/>
      <c r="C15" s="159"/>
      <c r="D15" s="192"/>
      <c r="E15" s="192"/>
    </row>
    <row r="16" spans="1:5" x14ac:dyDescent="0.2">
      <c r="A16" s="158"/>
      <c r="B16" s="158" t="s">
        <v>204</v>
      </c>
      <c r="C16" s="157">
        <f>SUM(C8:C15)</f>
        <v>0</v>
      </c>
      <c r="D16" s="158"/>
      <c r="E16" s="15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7" zoomScaleNormal="100" zoomScaleSheetLayoutView="100" workbookViewId="0">
      <selection activeCell="I94" sqref="I94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8" width="8.7109375" style="83" customWidth="1"/>
    <col min="9" max="16384" width="11.42578125" style="83"/>
  </cols>
  <sheetData>
    <row r="1" spans="1:6" x14ac:dyDescent="0.2">
      <c r="A1" s="3" t="s">
        <v>43</v>
      </c>
      <c r="B1" s="3"/>
      <c r="C1" s="154"/>
      <c r="D1" s="154"/>
      <c r="E1" s="154"/>
      <c r="F1" s="5"/>
    </row>
    <row r="2" spans="1:6" x14ac:dyDescent="0.2">
      <c r="A2" s="3" t="s">
        <v>132</v>
      </c>
      <c r="B2" s="3"/>
      <c r="C2" s="154"/>
      <c r="D2" s="154"/>
      <c r="E2" s="154"/>
      <c r="F2" s="146"/>
    </row>
    <row r="3" spans="1:6" x14ac:dyDescent="0.2">
      <c r="F3" s="146"/>
    </row>
    <row r="4" spans="1:6" x14ac:dyDescent="0.2">
      <c r="F4" s="146"/>
    </row>
    <row r="5" spans="1:6" ht="11.25" customHeight="1" x14ac:dyDescent="0.2">
      <c r="A5" s="122" t="s">
        <v>223</v>
      </c>
      <c r="B5" s="122"/>
      <c r="C5" s="199"/>
      <c r="D5" s="199"/>
      <c r="E5" s="199"/>
      <c r="F5" s="175" t="s">
        <v>212</v>
      </c>
    </row>
    <row r="6" spans="1:6" x14ac:dyDescent="0.2">
      <c r="A6" s="202"/>
      <c r="B6" s="202"/>
      <c r="C6" s="199"/>
      <c r="D6" s="201"/>
      <c r="E6" s="201"/>
      <c r="F6" s="200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211</v>
      </c>
    </row>
    <row r="8" spans="1:6" ht="22.5" x14ac:dyDescent="0.2">
      <c r="A8" s="128" t="s">
        <v>432</v>
      </c>
      <c r="B8" s="128" t="s">
        <v>433</v>
      </c>
      <c r="C8" s="127">
        <v>21704720.98</v>
      </c>
      <c r="D8" s="127">
        <v>60755376.600000001</v>
      </c>
      <c r="E8" s="127">
        <v>39050655.619999997</v>
      </c>
      <c r="F8" s="127" t="s">
        <v>645</v>
      </c>
    </row>
    <row r="9" spans="1:6" ht="22.5" x14ac:dyDescent="0.2">
      <c r="A9" s="128" t="s">
        <v>434</v>
      </c>
      <c r="B9" s="128" t="s">
        <v>435</v>
      </c>
      <c r="C9" s="127">
        <v>1788489.74</v>
      </c>
      <c r="D9" s="127">
        <v>1788489.74</v>
      </c>
      <c r="E9" s="127">
        <v>0</v>
      </c>
      <c r="F9" s="127" t="s">
        <v>645</v>
      </c>
    </row>
    <row r="10" spans="1:6" ht="22.5" x14ac:dyDescent="0.2">
      <c r="A10" s="128" t="s">
        <v>436</v>
      </c>
      <c r="B10" s="128" t="s">
        <v>437</v>
      </c>
      <c r="C10" s="127">
        <v>0</v>
      </c>
      <c r="D10" s="127">
        <v>19500</v>
      </c>
      <c r="E10" s="127">
        <v>19500</v>
      </c>
      <c r="F10" s="127" t="s">
        <v>645</v>
      </c>
    </row>
    <row r="11" spans="1:6" x14ac:dyDescent="0.2">
      <c r="A11" s="128"/>
      <c r="B11" s="128"/>
      <c r="C11" s="127"/>
      <c r="D11" s="127"/>
      <c r="E11" s="127"/>
      <c r="F11" s="127"/>
    </row>
    <row r="12" spans="1:6" x14ac:dyDescent="0.2">
      <c r="A12" s="128"/>
      <c r="B12" s="128"/>
      <c r="C12" s="127"/>
      <c r="D12" s="127"/>
      <c r="E12" s="127"/>
      <c r="F12" s="127"/>
    </row>
    <row r="13" spans="1:6" x14ac:dyDescent="0.2">
      <c r="A13" s="128"/>
      <c r="B13" s="128"/>
      <c r="C13" s="127"/>
      <c r="D13" s="127"/>
      <c r="E13" s="127"/>
      <c r="F13" s="127"/>
    </row>
    <row r="14" spans="1:6" x14ac:dyDescent="0.2">
      <c r="A14" s="128"/>
      <c r="B14" s="128"/>
      <c r="C14" s="127"/>
      <c r="D14" s="127"/>
      <c r="E14" s="127"/>
      <c r="F14" s="127"/>
    </row>
    <row r="15" spans="1:6" x14ac:dyDescent="0.2">
      <c r="A15" s="128"/>
      <c r="B15" s="128"/>
      <c r="C15" s="127"/>
      <c r="D15" s="127"/>
      <c r="E15" s="127"/>
      <c r="F15" s="127"/>
    </row>
    <row r="16" spans="1:6" x14ac:dyDescent="0.2">
      <c r="A16" s="61"/>
      <c r="B16" s="61" t="s">
        <v>222</v>
      </c>
      <c r="C16" s="149">
        <f>SUM(C8:C15)</f>
        <v>23493210.719999999</v>
      </c>
      <c r="D16" s="149">
        <f>SUM(D8:D15)</f>
        <v>62563366.340000004</v>
      </c>
      <c r="E16" s="149">
        <f>SUM(E8:E15)</f>
        <v>39070155.619999997</v>
      </c>
      <c r="F16" s="149"/>
    </row>
    <row r="17" spans="1:6" x14ac:dyDescent="0.2">
      <c r="A17" s="59"/>
      <c r="B17" s="59"/>
      <c r="C17" s="136"/>
      <c r="D17" s="136"/>
      <c r="E17" s="136"/>
      <c r="F17" s="59"/>
    </row>
    <row r="18" spans="1:6" x14ac:dyDescent="0.2">
      <c r="A18" s="59"/>
      <c r="B18" s="59"/>
      <c r="C18" s="136"/>
      <c r="D18" s="136"/>
      <c r="E18" s="136"/>
      <c r="F18" s="59"/>
    </row>
    <row r="19" spans="1:6" ht="11.25" customHeight="1" x14ac:dyDescent="0.2">
      <c r="A19" s="122" t="s">
        <v>221</v>
      </c>
      <c r="B19" s="59"/>
      <c r="C19" s="199"/>
      <c r="D19" s="199"/>
      <c r="E19" s="199"/>
      <c r="F19" s="175" t="s">
        <v>212</v>
      </c>
    </row>
    <row r="20" spans="1:6" ht="12.75" customHeight="1" x14ac:dyDescent="0.2">
      <c r="A20" s="186"/>
      <c r="B20" s="186"/>
      <c r="C20" s="134"/>
    </row>
    <row r="21" spans="1:6" ht="15" customHeight="1" x14ac:dyDescent="0.2">
      <c r="A21" s="133" t="s">
        <v>45</v>
      </c>
      <c r="B21" s="132" t="s">
        <v>46</v>
      </c>
      <c r="C21" s="198" t="s">
        <v>47</v>
      </c>
      <c r="D21" s="198" t="s">
        <v>48</v>
      </c>
      <c r="E21" s="198" t="s">
        <v>49</v>
      </c>
      <c r="F21" s="197" t="s">
        <v>211</v>
      </c>
    </row>
    <row r="22" spans="1:6" ht="22.5" x14ac:dyDescent="0.2">
      <c r="A22" s="128" t="s">
        <v>438</v>
      </c>
      <c r="B22" s="169" t="s">
        <v>439</v>
      </c>
      <c r="C22" s="170">
        <v>144741.34</v>
      </c>
      <c r="D22" s="170">
        <v>144741.34</v>
      </c>
      <c r="E22" s="170">
        <v>0</v>
      </c>
      <c r="F22" s="127" t="s">
        <v>645</v>
      </c>
    </row>
    <row r="23" spans="1:6" ht="22.5" x14ac:dyDescent="0.2">
      <c r="A23" s="128" t="s">
        <v>440</v>
      </c>
      <c r="B23" s="169" t="s">
        <v>441</v>
      </c>
      <c r="C23" s="170">
        <v>222328.19</v>
      </c>
      <c r="D23" s="170">
        <v>222328.19</v>
      </c>
      <c r="E23" s="170">
        <v>0</v>
      </c>
      <c r="F23" s="127" t="s">
        <v>645</v>
      </c>
    </row>
    <row r="24" spans="1:6" ht="22.5" x14ac:dyDescent="0.2">
      <c r="A24" s="128" t="s">
        <v>442</v>
      </c>
      <c r="B24" s="169" t="s">
        <v>443</v>
      </c>
      <c r="C24" s="170">
        <v>53000</v>
      </c>
      <c r="D24" s="170">
        <v>53000</v>
      </c>
      <c r="E24" s="170">
        <v>0</v>
      </c>
      <c r="F24" s="127" t="s">
        <v>645</v>
      </c>
    </row>
    <row r="25" spans="1:6" ht="22.5" x14ac:dyDescent="0.2">
      <c r="A25" s="128" t="s">
        <v>444</v>
      </c>
      <c r="B25" s="169" t="s">
        <v>445</v>
      </c>
      <c r="C25" s="170">
        <v>11112.56</v>
      </c>
      <c r="D25" s="170">
        <v>11112.56</v>
      </c>
      <c r="E25" s="170">
        <v>0</v>
      </c>
      <c r="F25" s="127" t="s">
        <v>645</v>
      </c>
    </row>
    <row r="26" spans="1:6" ht="22.5" x14ac:dyDescent="0.2">
      <c r="A26" s="128" t="s">
        <v>446</v>
      </c>
      <c r="B26" s="169" t="s">
        <v>447</v>
      </c>
      <c r="C26" s="170">
        <v>821653</v>
      </c>
      <c r="D26" s="170">
        <v>821653</v>
      </c>
      <c r="E26" s="170">
        <v>0</v>
      </c>
      <c r="F26" s="127" t="s">
        <v>645</v>
      </c>
    </row>
    <row r="27" spans="1:6" ht="22.5" x14ac:dyDescent="0.2">
      <c r="A27" s="128" t="s">
        <v>448</v>
      </c>
      <c r="B27" s="169" t="s">
        <v>449</v>
      </c>
      <c r="C27" s="170">
        <v>899</v>
      </c>
      <c r="D27" s="170">
        <v>899</v>
      </c>
      <c r="E27" s="170">
        <v>0</v>
      </c>
      <c r="F27" s="127" t="s">
        <v>645</v>
      </c>
    </row>
    <row r="28" spans="1:6" x14ac:dyDescent="0.2">
      <c r="A28" s="128"/>
      <c r="B28" s="169"/>
      <c r="C28" s="170"/>
      <c r="D28" s="170"/>
      <c r="E28" s="170"/>
      <c r="F28" s="169"/>
    </row>
    <row r="29" spans="1:6" x14ac:dyDescent="0.2">
      <c r="A29" s="128"/>
      <c r="B29" s="169"/>
      <c r="C29" s="170"/>
      <c r="D29" s="170"/>
      <c r="E29" s="170"/>
      <c r="F29" s="169"/>
    </row>
    <row r="30" spans="1:6" x14ac:dyDescent="0.2">
      <c r="A30" s="61"/>
      <c r="B30" s="61" t="s">
        <v>220</v>
      </c>
      <c r="C30" s="149">
        <f>SUM(C22:C29)</f>
        <v>1253734.0900000001</v>
      </c>
      <c r="D30" s="149">
        <f>SUM(D22:D29)</f>
        <v>1253734.0900000001</v>
      </c>
      <c r="E30" s="149">
        <f>SUM(E22:E29)</f>
        <v>0</v>
      </c>
      <c r="F30" s="149"/>
    </row>
    <row r="31" spans="1:6" s="8" customFormat="1" x14ac:dyDescent="0.2">
      <c r="A31" s="58"/>
      <c r="B31" s="58"/>
      <c r="C31" s="11"/>
      <c r="D31" s="11"/>
      <c r="E31" s="11"/>
      <c r="F31" s="11"/>
    </row>
    <row r="32" spans="1:6" s="8" customFormat="1" x14ac:dyDescent="0.2">
      <c r="A32" s="58"/>
      <c r="B32" s="58"/>
      <c r="C32" s="11"/>
      <c r="D32" s="11"/>
      <c r="E32" s="11"/>
      <c r="F32" s="11"/>
    </row>
    <row r="33" spans="1:8" s="8" customFormat="1" ht="11.25" customHeight="1" x14ac:dyDescent="0.2">
      <c r="A33" s="122" t="s">
        <v>219</v>
      </c>
      <c r="B33" s="122"/>
      <c r="C33" s="199"/>
      <c r="D33" s="199"/>
      <c r="E33" s="199"/>
      <c r="G33" s="175" t="s">
        <v>212</v>
      </c>
    </row>
    <row r="34" spans="1:8" s="8" customFormat="1" x14ac:dyDescent="0.2">
      <c r="A34" s="186"/>
      <c r="B34" s="186"/>
      <c r="C34" s="134"/>
      <c r="D34" s="7"/>
      <c r="E34" s="7"/>
      <c r="F34" s="83"/>
    </row>
    <row r="35" spans="1:8" s="8" customFormat="1" ht="27.95" customHeight="1" x14ac:dyDescent="0.2">
      <c r="A35" s="133" t="s">
        <v>45</v>
      </c>
      <c r="B35" s="132" t="s">
        <v>46</v>
      </c>
      <c r="C35" s="198" t="s">
        <v>47</v>
      </c>
      <c r="D35" s="198" t="s">
        <v>48</v>
      </c>
      <c r="E35" s="198" t="s">
        <v>49</v>
      </c>
      <c r="F35" s="197" t="s">
        <v>211</v>
      </c>
      <c r="G35" s="197" t="s">
        <v>210</v>
      </c>
      <c r="H35" s="197" t="s">
        <v>209</v>
      </c>
    </row>
    <row r="36" spans="1:8" s="8" customFormat="1" x14ac:dyDescent="0.2">
      <c r="A36" s="128" t="s">
        <v>450</v>
      </c>
      <c r="B36" s="169" t="s">
        <v>451</v>
      </c>
      <c r="C36" s="127">
        <v>-5010.95</v>
      </c>
      <c r="D36" s="170">
        <v>-5010.95</v>
      </c>
      <c r="E36" s="170">
        <v>0</v>
      </c>
      <c r="F36" s="169" t="s">
        <v>646</v>
      </c>
      <c r="G36" s="169" t="s">
        <v>646</v>
      </c>
      <c r="H36" s="359">
        <v>3.3000000000000002E-2</v>
      </c>
    </row>
    <row r="37" spans="1:8" s="8" customFormat="1" x14ac:dyDescent="0.2">
      <c r="A37" s="128"/>
      <c r="B37" s="169"/>
      <c r="C37" s="127"/>
      <c r="D37" s="170"/>
      <c r="E37" s="170"/>
      <c r="F37" s="169"/>
      <c r="G37" s="169"/>
      <c r="H37" s="169"/>
    </row>
    <row r="38" spans="1:8" s="8" customFormat="1" x14ac:dyDescent="0.2">
      <c r="A38" s="128"/>
      <c r="B38" s="169"/>
      <c r="C38" s="127"/>
      <c r="D38" s="170"/>
      <c r="E38" s="170"/>
      <c r="F38" s="169"/>
      <c r="G38" s="169"/>
      <c r="H38" s="169"/>
    </row>
    <row r="39" spans="1:8" s="8" customFormat="1" x14ac:dyDescent="0.2">
      <c r="A39" s="128"/>
      <c r="B39" s="169"/>
      <c r="C39" s="127"/>
      <c r="D39" s="170"/>
      <c r="E39" s="170"/>
      <c r="F39" s="169"/>
      <c r="G39" s="169"/>
      <c r="H39" s="169"/>
    </row>
    <row r="40" spans="1:8" s="8" customFormat="1" x14ac:dyDescent="0.2">
      <c r="A40" s="61"/>
      <c r="B40" s="61" t="s">
        <v>218</v>
      </c>
      <c r="C40" s="149">
        <f>SUM(C36:C39)</f>
        <v>-5010.95</v>
      </c>
      <c r="D40" s="149">
        <f>SUM(D36:D39)</f>
        <v>-5010.95</v>
      </c>
      <c r="E40" s="149">
        <f>SUM(E36:E39)</f>
        <v>0</v>
      </c>
      <c r="F40" s="149"/>
      <c r="G40" s="149"/>
      <c r="H40" s="149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122" t="s">
        <v>217</v>
      </c>
      <c r="B43" s="122"/>
      <c r="C43" s="199"/>
      <c r="D43" s="199"/>
      <c r="E43" s="199"/>
      <c r="G43" s="175" t="s">
        <v>212</v>
      </c>
    </row>
    <row r="44" spans="1:8" x14ac:dyDescent="0.2">
      <c r="A44" s="186"/>
      <c r="B44" s="186"/>
      <c r="C44" s="134"/>
      <c r="H44" s="7"/>
    </row>
    <row r="45" spans="1:8" ht="27.95" customHeight="1" x14ac:dyDescent="0.2">
      <c r="A45" s="133" t="s">
        <v>45</v>
      </c>
      <c r="B45" s="132" t="s">
        <v>46</v>
      </c>
      <c r="C45" s="198" t="s">
        <v>47</v>
      </c>
      <c r="D45" s="198" t="s">
        <v>48</v>
      </c>
      <c r="E45" s="198" t="s">
        <v>49</v>
      </c>
      <c r="F45" s="197" t="s">
        <v>211</v>
      </c>
      <c r="G45" s="197" t="s">
        <v>210</v>
      </c>
      <c r="H45" s="197" t="s">
        <v>209</v>
      </c>
    </row>
    <row r="46" spans="1:8" x14ac:dyDescent="0.2">
      <c r="A46" s="128" t="s">
        <v>421</v>
      </c>
      <c r="B46" s="169" t="s">
        <v>421</v>
      </c>
      <c r="C46" s="127"/>
      <c r="D46" s="170"/>
      <c r="E46" s="170"/>
      <c r="F46" s="169"/>
      <c r="G46" s="169"/>
      <c r="H46" s="169"/>
    </row>
    <row r="47" spans="1:8" x14ac:dyDescent="0.2">
      <c r="A47" s="128"/>
      <c r="B47" s="169"/>
      <c r="C47" s="127"/>
      <c r="D47" s="170"/>
      <c r="E47" s="170"/>
      <c r="F47" s="169"/>
      <c r="G47" s="169"/>
      <c r="H47" s="169"/>
    </row>
    <row r="48" spans="1:8" x14ac:dyDescent="0.2">
      <c r="A48" s="128"/>
      <c r="B48" s="169"/>
      <c r="C48" s="127"/>
      <c r="D48" s="170"/>
      <c r="E48" s="170"/>
      <c r="F48" s="169"/>
      <c r="G48" s="169"/>
      <c r="H48" s="169"/>
    </row>
    <row r="49" spans="1:8" x14ac:dyDescent="0.2">
      <c r="A49" s="128"/>
      <c r="B49" s="169"/>
      <c r="C49" s="127"/>
      <c r="D49" s="170"/>
      <c r="E49" s="170"/>
      <c r="F49" s="169"/>
      <c r="G49" s="169"/>
      <c r="H49" s="169"/>
    </row>
    <row r="50" spans="1:8" x14ac:dyDescent="0.2">
      <c r="A50" s="61"/>
      <c r="B50" s="61" t="s">
        <v>216</v>
      </c>
      <c r="C50" s="149">
        <f>SUM(C46:C49)</f>
        <v>0</v>
      </c>
      <c r="D50" s="149">
        <f>SUM(D46:D49)</f>
        <v>0</v>
      </c>
      <c r="E50" s="149">
        <f>SUM(E46:E49)</f>
        <v>0</v>
      </c>
      <c r="F50" s="149"/>
      <c r="G50" s="149"/>
      <c r="H50" s="149"/>
    </row>
    <row r="53" spans="1:8" x14ac:dyDescent="0.2">
      <c r="A53" s="122" t="s">
        <v>215</v>
      </c>
      <c r="B53" s="122"/>
      <c r="C53" s="199"/>
      <c r="D53" s="199"/>
      <c r="E53" s="199"/>
      <c r="G53" s="175" t="s">
        <v>212</v>
      </c>
    </row>
    <row r="54" spans="1:8" x14ac:dyDescent="0.2">
      <c r="A54" s="186"/>
      <c r="B54" s="186"/>
      <c r="C54" s="134"/>
    </row>
    <row r="55" spans="1:8" ht="27.95" customHeight="1" x14ac:dyDescent="0.2">
      <c r="A55" s="133" t="s">
        <v>45</v>
      </c>
      <c r="B55" s="132" t="s">
        <v>46</v>
      </c>
      <c r="C55" s="198" t="s">
        <v>47</v>
      </c>
      <c r="D55" s="198" t="s">
        <v>48</v>
      </c>
      <c r="E55" s="198" t="s">
        <v>49</v>
      </c>
      <c r="F55" s="197" t="s">
        <v>211</v>
      </c>
      <c r="G55" s="197" t="s">
        <v>210</v>
      </c>
      <c r="H55" s="197" t="s">
        <v>209</v>
      </c>
    </row>
    <row r="56" spans="1:8" x14ac:dyDescent="0.2">
      <c r="A56" s="128" t="s">
        <v>452</v>
      </c>
      <c r="B56" s="169" t="s">
        <v>439</v>
      </c>
      <c r="C56" s="127">
        <v>-54861.93</v>
      </c>
      <c r="D56" s="170">
        <v>-54861.93</v>
      </c>
      <c r="E56" s="170">
        <v>0</v>
      </c>
      <c r="F56" s="169" t="s">
        <v>646</v>
      </c>
      <c r="G56" s="169" t="s">
        <v>646</v>
      </c>
      <c r="H56" s="359">
        <v>0.1</v>
      </c>
    </row>
    <row r="57" spans="1:8" x14ac:dyDescent="0.2">
      <c r="A57" s="128" t="s">
        <v>453</v>
      </c>
      <c r="B57" s="169" t="s">
        <v>441</v>
      </c>
      <c r="C57" s="127">
        <v>-168971.2</v>
      </c>
      <c r="D57" s="170">
        <v>-168971.2</v>
      </c>
      <c r="E57" s="170">
        <v>0</v>
      </c>
      <c r="F57" s="169" t="s">
        <v>646</v>
      </c>
      <c r="G57" s="169" t="s">
        <v>646</v>
      </c>
      <c r="H57" s="359">
        <v>0.33329999999999999</v>
      </c>
    </row>
    <row r="58" spans="1:8" x14ac:dyDescent="0.2">
      <c r="A58" s="128" t="s">
        <v>454</v>
      </c>
      <c r="B58" s="169" t="s">
        <v>443</v>
      </c>
      <c r="C58" s="127">
        <v>-47627.4</v>
      </c>
      <c r="D58" s="170">
        <v>-47627.4</v>
      </c>
      <c r="E58" s="170">
        <v>0</v>
      </c>
      <c r="F58" s="169" t="s">
        <v>646</v>
      </c>
      <c r="G58" s="169" t="s">
        <v>646</v>
      </c>
      <c r="H58" s="359">
        <v>0.1</v>
      </c>
    </row>
    <row r="59" spans="1:8" x14ac:dyDescent="0.2">
      <c r="A59" s="128" t="s">
        <v>455</v>
      </c>
      <c r="B59" s="169" t="s">
        <v>445</v>
      </c>
      <c r="C59" s="127">
        <v>-1367.68</v>
      </c>
      <c r="D59" s="170">
        <v>-1367.68</v>
      </c>
      <c r="E59" s="170">
        <v>0</v>
      </c>
      <c r="F59" s="169" t="s">
        <v>646</v>
      </c>
      <c r="G59" s="169" t="s">
        <v>646</v>
      </c>
      <c r="H59" s="359">
        <v>0.33329999999999999</v>
      </c>
    </row>
    <row r="60" spans="1:8" x14ac:dyDescent="0.2">
      <c r="A60" s="128" t="s">
        <v>456</v>
      </c>
      <c r="B60" s="169" t="s">
        <v>447</v>
      </c>
      <c r="C60" s="127">
        <v>-651121.31000000006</v>
      </c>
      <c r="D60" s="170">
        <v>-651121.31000000006</v>
      </c>
      <c r="E60" s="170">
        <v>0</v>
      </c>
      <c r="F60" s="169" t="s">
        <v>646</v>
      </c>
      <c r="G60" s="169" t="s">
        <v>646</v>
      </c>
      <c r="H60" s="359">
        <v>0.2</v>
      </c>
    </row>
    <row r="61" spans="1:8" x14ac:dyDescent="0.2">
      <c r="A61" s="128" t="s">
        <v>457</v>
      </c>
      <c r="B61" s="169" t="s">
        <v>449</v>
      </c>
      <c r="C61" s="127">
        <v>-852.52</v>
      </c>
      <c r="D61" s="170">
        <v>-852.52</v>
      </c>
      <c r="E61" s="170">
        <v>0</v>
      </c>
      <c r="F61" s="169" t="s">
        <v>646</v>
      </c>
      <c r="G61" s="169" t="s">
        <v>646</v>
      </c>
      <c r="H61" s="359">
        <v>0.1</v>
      </c>
    </row>
    <row r="62" spans="1:8" x14ac:dyDescent="0.2">
      <c r="A62" s="128"/>
      <c r="B62" s="169"/>
      <c r="C62" s="127"/>
      <c r="D62" s="170"/>
      <c r="E62" s="170"/>
      <c r="F62" s="169"/>
      <c r="G62" s="169"/>
      <c r="H62" s="169"/>
    </row>
    <row r="63" spans="1:8" x14ac:dyDescent="0.2">
      <c r="A63" s="61"/>
      <c r="B63" s="61" t="s">
        <v>214</v>
      </c>
      <c r="C63" s="149">
        <f>SUM(C56:C62)</f>
        <v>-924802.04</v>
      </c>
      <c r="D63" s="149">
        <f>SUM(D56:D62)</f>
        <v>-924802.04</v>
      </c>
      <c r="E63" s="149">
        <f>SUM(E56:E62)</f>
        <v>0</v>
      </c>
      <c r="F63" s="149"/>
      <c r="G63" s="149"/>
      <c r="H63" s="149"/>
    </row>
    <row r="66" spans="1:8" x14ac:dyDescent="0.2">
      <c r="A66" s="122" t="s">
        <v>213</v>
      </c>
      <c r="B66" s="122"/>
      <c r="C66" s="199"/>
      <c r="D66" s="199"/>
      <c r="E66" s="199"/>
      <c r="G66" s="175" t="s">
        <v>212</v>
      </c>
    </row>
    <row r="67" spans="1:8" x14ac:dyDescent="0.2">
      <c r="A67" s="186"/>
      <c r="B67" s="186"/>
      <c r="C67" s="134"/>
    </row>
    <row r="68" spans="1:8" ht="27.95" customHeight="1" x14ac:dyDescent="0.2">
      <c r="A68" s="133" t="s">
        <v>45</v>
      </c>
      <c r="B68" s="132" t="s">
        <v>46</v>
      </c>
      <c r="C68" s="198" t="s">
        <v>47</v>
      </c>
      <c r="D68" s="198" t="s">
        <v>48</v>
      </c>
      <c r="E68" s="198" t="s">
        <v>49</v>
      </c>
      <c r="F68" s="197" t="s">
        <v>211</v>
      </c>
      <c r="G68" s="197" t="s">
        <v>210</v>
      </c>
      <c r="H68" s="197" t="s">
        <v>209</v>
      </c>
    </row>
    <row r="69" spans="1:8" x14ac:dyDescent="0.2">
      <c r="A69" s="128" t="s">
        <v>421</v>
      </c>
      <c r="B69" s="169" t="s">
        <v>421</v>
      </c>
      <c r="C69" s="127"/>
      <c r="D69" s="170"/>
      <c r="E69" s="170"/>
      <c r="F69" s="169"/>
      <c r="G69" s="169"/>
      <c r="H69" s="169"/>
    </row>
    <row r="70" spans="1:8" x14ac:dyDescent="0.2">
      <c r="A70" s="128"/>
      <c r="B70" s="169"/>
      <c r="C70" s="127"/>
      <c r="D70" s="170"/>
      <c r="E70" s="170"/>
      <c r="F70" s="169"/>
      <c r="G70" s="169"/>
      <c r="H70" s="169"/>
    </row>
    <row r="71" spans="1:8" x14ac:dyDescent="0.2">
      <c r="A71" s="128"/>
      <c r="B71" s="169"/>
      <c r="C71" s="127"/>
      <c r="D71" s="170"/>
      <c r="E71" s="170"/>
      <c r="F71" s="169"/>
      <c r="G71" s="169"/>
      <c r="H71" s="169"/>
    </row>
    <row r="72" spans="1:8" x14ac:dyDescent="0.2">
      <c r="A72" s="128"/>
      <c r="B72" s="169"/>
      <c r="C72" s="127"/>
      <c r="D72" s="170"/>
      <c r="E72" s="170"/>
      <c r="F72" s="169"/>
      <c r="G72" s="169"/>
      <c r="H72" s="169"/>
    </row>
    <row r="73" spans="1:8" x14ac:dyDescent="0.2">
      <c r="A73" s="61"/>
      <c r="B73" s="61" t="s">
        <v>208</v>
      </c>
      <c r="C73" s="149">
        <f>SUM(C69:C72)</f>
        <v>0</v>
      </c>
      <c r="D73" s="149">
        <f>SUM(D69:D72)</f>
        <v>0</v>
      </c>
      <c r="E73" s="149">
        <f>SUM(E69:E72)</f>
        <v>0</v>
      </c>
      <c r="F73" s="149"/>
      <c r="G73" s="149"/>
      <c r="H73" s="149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2014-12-06T02:27:50Z</cp:lastPrinted>
  <dcterms:created xsi:type="dcterms:W3CDTF">2012-12-11T20:36:24Z</dcterms:created>
  <dcterms:modified xsi:type="dcterms:W3CDTF">2017-07-14T15:55:57Z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