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2DO TRIMESTRE\"/>
    </mc:Choice>
  </mc:AlternateContent>
  <bookViews>
    <workbookView xWindow="0" yWindow="0" windowWidth="24000" windowHeight="9735" tabRatio="923" firstSheet="32" activeTab="47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'ESF-08'!$A$7:$H$90</definedName>
    <definedName name="_xlnm.Print_Area" localSheetId="46">'Conciliacion_Ig (I)'!$A$1:$D$11</definedName>
    <definedName name="_xlnm.Print_Area" localSheetId="30">'EA-01'!$A$1:$D$63</definedName>
    <definedName name="_xlnm.Print_Area" localSheetId="32">'EA-02'!$A$1:$E$16</definedName>
    <definedName name="_xlnm.Print_Area" localSheetId="34">'EA-03'!$A$1:$E$81</definedName>
    <definedName name="_xlnm.Print_Area" localSheetId="40">'EFE-01'!$A$1:$E$41</definedName>
    <definedName name="_xlnm.Print_Area" localSheetId="42">'EFE-02'!$A$1:$D$41</definedName>
    <definedName name="_xlnm.Print_Area" localSheetId="44">'EFE-03'!$A$1:$D$43</definedName>
    <definedName name="_xlnm.Print_Area" localSheetId="1">'ESF-01'!$A$1:$E$79</definedName>
    <definedName name="_xlnm.Print_Area" localSheetId="3">'ESF-02'!$A$1:$H$32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'ESF-08'!$A$1:$H$90</definedName>
    <definedName name="_xlnm.Print_Area" localSheetId="16">'ESF-09'!$A$1:$F$36</definedName>
    <definedName name="_xlnm.Print_Area" localSheetId="18">'ESF-10'!$A$1:$H$8</definedName>
    <definedName name="_xlnm.Print_Area" localSheetId="20">'ESF-11'!$A$1:$D$20</definedName>
    <definedName name="_xlnm.Print_Area" localSheetId="22">'ESF-12'!$A$1:$H$50</definedName>
    <definedName name="_xlnm.Print_Area" localSheetId="24">'ESF-13'!$A$1:$E$18</definedName>
    <definedName name="_xlnm.Print_Area" localSheetId="26">'ESF-14'!$A$1:$E$26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'VHP-02'!$A$1:$F$25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52511"/>
</workbook>
</file>

<file path=xl/calcChain.xml><?xml version="1.0" encoding="utf-8"?>
<calcChain xmlns="http://schemas.openxmlformats.org/spreadsheetml/2006/main"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27" i="53"/>
  <c r="C35" i="53"/>
  <c r="C9" i="52"/>
  <c r="C15" i="52"/>
  <c r="C20" i="52" s="1"/>
  <c r="C11" i="50"/>
  <c r="C41" i="50"/>
  <c r="C39" i="49"/>
  <c r="D39" i="49"/>
  <c r="E39" i="49"/>
  <c r="C23" i="48"/>
  <c r="D23" i="48"/>
  <c r="E23" i="48"/>
  <c r="C14" i="47"/>
  <c r="D14" i="47"/>
  <c r="E14" i="47"/>
  <c r="C79" i="46"/>
  <c r="C14" i="45"/>
  <c r="C46" i="44"/>
  <c r="C63" i="44"/>
  <c r="C10" i="43"/>
  <c r="C18" i="43"/>
  <c r="C26" i="43"/>
  <c r="C10" i="42"/>
  <c r="C18" i="42"/>
  <c r="C30" i="41"/>
  <c r="D30" i="41"/>
  <c r="E30" i="41"/>
  <c r="F30" i="41"/>
  <c r="G30" i="41"/>
  <c r="C50" i="41"/>
  <c r="D50" i="41"/>
  <c r="E50" i="41"/>
  <c r="F50" i="41"/>
  <c r="G50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40" i="37"/>
  <c r="D40" i="37"/>
  <c r="E40" i="37"/>
  <c r="C50" i="37"/>
  <c r="D50" i="37"/>
  <c r="E50" i="37"/>
  <c r="C60" i="37"/>
  <c r="D60" i="37"/>
  <c r="E60" i="37"/>
  <c r="C80" i="37"/>
  <c r="D80" i="37"/>
  <c r="E80" i="37"/>
  <c r="C90" i="37"/>
  <c r="D90" i="37"/>
  <c r="E90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30" i="31"/>
  <c r="D30" i="31"/>
  <c r="E30" i="31"/>
  <c r="F30" i="31"/>
  <c r="G30" i="31"/>
  <c r="H30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D77" i="46" l="1"/>
  <c r="D75" i="46"/>
  <c r="D73" i="46"/>
  <c r="D71" i="46"/>
  <c r="D69" i="46"/>
  <c r="D67" i="46"/>
  <c r="D65" i="46"/>
  <c r="D63" i="46"/>
  <c r="D61" i="46"/>
  <c r="D59" i="46"/>
  <c r="D57" i="46"/>
  <c r="D55" i="46"/>
  <c r="D53" i="46"/>
  <c r="D51" i="46"/>
  <c r="D49" i="46"/>
  <c r="D47" i="46"/>
  <c r="D45" i="46"/>
  <c r="D43" i="46"/>
  <c r="D41" i="46"/>
  <c r="D39" i="46"/>
  <c r="D37" i="46"/>
  <c r="D35" i="46"/>
  <c r="D33" i="46"/>
  <c r="D31" i="46"/>
  <c r="D29" i="46"/>
  <c r="D27" i="46"/>
  <c r="D25" i="46"/>
  <c r="D23" i="46"/>
  <c r="D21" i="46"/>
  <c r="D19" i="46"/>
  <c r="D17" i="46"/>
  <c r="D15" i="46"/>
  <c r="D13" i="46"/>
  <c r="D11" i="46"/>
  <c r="D9" i="46"/>
  <c r="D78" i="46"/>
  <c r="D76" i="46"/>
  <c r="D74" i="46"/>
  <c r="D72" i="46"/>
  <c r="D70" i="46"/>
  <c r="D68" i="46"/>
  <c r="D66" i="46"/>
  <c r="D64" i="46"/>
  <c r="D62" i="46"/>
  <c r="D60" i="46"/>
  <c r="D58" i="46"/>
  <c r="D56" i="46"/>
  <c r="D54" i="46"/>
  <c r="D52" i="46"/>
  <c r="D50" i="46"/>
  <c r="D48" i="46"/>
  <c r="D46" i="46"/>
  <c r="D44" i="46"/>
  <c r="D42" i="46"/>
  <c r="D40" i="46"/>
  <c r="D38" i="46"/>
  <c r="D36" i="46"/>
  <c r="D34" i="46"/>
  <c r="D32" i="46"/>
  <c r="D30" i="46"/>
  <c r="D28" i="46"/>
  <c r="D26" i="46"/>
  <c r="D24" i="46"/>
  <c r="D22" i="46"/>
  <c r="D20" i="46"/>
  <c r="D18" i="46"/>
  <c r="D16" i="46"/>
  <c r="D14" i="46"/>
  <c r="D12" i="46"/>
  <c r="D10" i="46"/>
  <c r="D8" i="46"/>
  <c r="D79" i="46" l="1"/>
</calcChain>
</file>

<file path=xl/sharedStrings.xml><?xml version="1.0" encoding="utf-8"?>
<sst xmlns="http://schemas.openxmlformats.org/spreadsheetml/2006/main" count="1458" uniqueCount="924">
  <si>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</si>
  <si>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</si>
  <si>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</si>
  <si>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</si>
  <si>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</si>
  <si>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</si>
  <si>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</si>
  <si>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</si>
  <si>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</si>
  <si>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</si>
  <si>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</si>
  <si>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</si>
  <si>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</si>
  <si>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</si>
  <si>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</si>
  <si>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</si>
  <si>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</si>
  <si>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</si>
  <si>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</si>
  <si>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</si>
  <si>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</si>
  <si>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</si>
  <si>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</si>
  <si>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</si>
  <si>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</si>
  <si>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</si>
  <si>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</si>
  <si>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</si>
  <si>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</si>
  <si>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</si>
  <si>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</si>
  <si>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</si>
  <si>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</si>
  <si>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</si>
  <si>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</si>
  <si>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</si>
  <si>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</si>
  <si>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</si>
  <si>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</si>
  <si>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</si>
  <si>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</si>
  <si>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</si>
  <si>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</si>
  <si>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</si>
  <si>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</si>
  <si>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</si>
  <si>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</si>
  <si>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</si>
  <si>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</si>
  <si>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</si>
  <si>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</si>
  <si>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</si>
  <si>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</si>
  <si>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</si>
  <si>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</si>
  <si>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</si>
  <si>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</si>
  <si>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</si>
  <si>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</si>
  <si>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</si>
  <si>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</si>
  <si>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</si>
  <si>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</si>
  <si>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</si>
  <si>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</si>
  <si>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</si>
  <si>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</si>
  <si>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</si>
  <si>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</si>
  <si>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</si>
  <si>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</si>
  <si>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</si>
  <si>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</si>
  <si>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</si>
  <si>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</si>
  <si>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</si>
  <si>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</si>
  <si>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</si>
  <si>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</si>
  <si>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</si>
  <si>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</si>
  <si>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</si>
  <si>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</si>
  <si>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</si>
  <si>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</si>
  <si>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</si>
  <si>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</si>
  <si>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</si>
  <si>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</si>
  <si>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</si>
  <si>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</si>
  <si>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</si>
  <si>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</si>
  <si>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</si>
  <si>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</si>
  <si>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</si>
  <si>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</si>
  <si>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</si>
  <si>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</si>
  <si>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</si>
  <si>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</si>
  <si>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</si>
  <si>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</si>
  <si>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</si>
  <si>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</si>
  <si>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</si>
  <si>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</si>
  <si>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</si>
  <si>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</si>
  <si>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</si>
  <si>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</si>
  <si>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</si>
  <si>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</si>
  <si>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</si>
  <si>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</si>
  <si>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</si>
  <si>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</si>
  <si>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</si>
  <si>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</si>
  <si>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</si>
  <si>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</si>
  <si>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</si>
  <si>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</si>
  <si>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</si>
  <si>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</si>
  <si>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</si>
  <si>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</si>
  <si>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</si>
  <si>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</si>
  <si>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</si>
  <si>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</si>
  <si>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</si>
  <si>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</si>
  <si>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</si>
  <si>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</si>
  <si>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</si>
  <si>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</si>
  <si>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</si>
  <si>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</si>
  <si>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</si>
  <si>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</si>
  <si>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</si>
  <si>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</si>
  <si>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</si>
  <si>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</si>
  <si>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</si>
  <si>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</si>
  <si>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</si>
  <si>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</si>
  <si>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</si>
  <si>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</si>
  <si>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</si>
  <si>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</si>
  <si>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</si>
  <si>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</si>
  <si>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</si>
  <si>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</si>
  <si>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</si>
  <si>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</si>
  <si>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</si>
  <si>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</si>
  <si>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</si>
  <si>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</si>
  <si>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</si>
  <si>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</si>
  <si>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</si>
  <si>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</si>
  <si>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</si>
  <si>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</si>
  <si>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</si>
  <si>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</si>
  <si>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</si>
  <si>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</si>
  <si>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</si>
  <si>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</si>
  <si>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</si>
  <si>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</si>
  <si>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</si>
  <si>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</si>
  <si>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</si>
  <si>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</si>
  <si>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</si>
  <si>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</si>
  <si>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</si>
  <si>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</si>
  <si>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</si>
  <si>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</si>
  <si>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</si>
  <si>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</si>
  <si>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</si>
  <si>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</si>
  <si>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</si>
  <si>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</si>
  <si>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</si>
  <si>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</si>
  <si>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</si>
  <si>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</si>
  <si>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</si>
  <si>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</si>
  <si>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</si>
  <si>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</si>
  <si>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</si>
  <si>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</si>
  <si>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</si>
  <si>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</si>
  <si>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</si>
  <si>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</si>
  <si>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</si>
  <si>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</si>
  <si>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</si>
  <si>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</si>
  <si>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</si>
  <si>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</si>
  <si>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</si>
  <si>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</si>
  <si>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</si>
  <si>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</si>
  <si>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</si>
  <si>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</si>
  <si>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</si>
  <si>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</si>
  <si>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</si>
  <si>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</si>
  <si>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</si>
  <si>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</si>
  <si>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</si>
  <si>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</si>
  <si>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</si>
  <si>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</si>
  <si>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</si>
  <si>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</si>
  <si>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</si>
  <si>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</si>
  <si>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</si>
  <si>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</si>
  <si>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</si>
  <si>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</si>
  <si>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</si>
  <si>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</si>
  <si>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</si>
  <si>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</si>
  <si>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</si>
  <si>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</si>
  <si>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</si>
  <si>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</si>
  <si>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</si>
  <si>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</si>
  <si>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</si>
  <si>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</si>
  <si>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</si>
  <si>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</si>
  <si>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</si>
  <si>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</si>
  <si>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</si>
  <si>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</si>
  <si>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</si>
  <si>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</si>
  <si>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</si>
  <si>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</si>
  <si>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</si>
  <si>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</si>
  <si>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</si>
  <si>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</si>
  <si>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</si>
  <si>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</si>
  <si>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</si>
  <si>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</si>
  <si>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</si>
  <si>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</si>
  <si>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</si>
  <si>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</si>
  <si>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</si>
  <si>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</si>
  <si>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</si>
  <si>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</si>
  <si>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</si>
  <si>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</si>
  <si>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</si>
  <si>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</si>
  <si>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</si>
  <si>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</si>
  <si>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</si>
  <si>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</si>
  <si>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</si>
  <si>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</si>
  <si>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</si>
  <si>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</si>
  <si>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</si>
  <si>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</si>
  <si>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</si>
  <si>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</si>
  <si>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</si>
  <si>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</si>
  <si>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</si>
  <si>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</si>
  <si>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</si>
  <si>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</si>
  <si>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</si>
  <si>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</si>
  <si>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</si>
  <si>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</si>
  <si>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</si>
  <si>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</si>
  <si>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</si>
  <si>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</si>
  <si>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</si>
  <si>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</si>
  <si>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</si>
  <si>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</si>
  <si>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</si>
  <si>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</si>
  <si>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</si>
  <si>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</si>
  <si>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</si>
  <si>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</si>
  <si>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</si>
  <si>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</si>
  <si>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</si>
  <si>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</si>
  <si>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</si>
  <si>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</si>
  <si>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</si>
  <si>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</si>
  <si>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</si>
  <si>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</si>
  <si>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</si>
  <si>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</si>
  <si>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</si>
  <si>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</si>
  <si>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</si>
  <si>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</si>
  <si>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</si>
  <si>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</si>
  <si>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</si>
  <si>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</si>
  <si>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</si>
  <si>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</si>
  <si>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</si>
  <si>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</si>
  <si>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</si>
  <si>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</si>
  <si>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</si>
  <si>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</si>
  <si>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</si>
  <si>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</si>
  <si>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</si>
  <si>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</si>
  <si>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</si>
  <si>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</si>
  <si>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</si>
  <si>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</si>
  <si>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</si>
  <si>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</si>
  <si>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</si>
  <si>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</si>
  <si>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</si>
  <si>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</si>
  <si>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</si>
  <si>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</si>
  <si>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</si>
  <si>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</si>
  <si>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</si>
  <si>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</si>
  <si>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</si>
  <si>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</si>
  <si>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</si>
  <si>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</si>
  <si>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</si>
  <si>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</si>
  <si>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</si>
  <si>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</si>
  <si>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</si>
  <si>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</si>
  <si>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</si>
  <si>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</si>
  <si>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</si>
  <si>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</si>
  <si>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</si>
  <si>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</si>
  <si>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</si>
  <si>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</si>
  <si>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</si>
  <si>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</si>
  <si>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</si>
  <si>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</si>
  <si>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</si>
  <si>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</si>
  <si>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</si>
  <si>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</si>
  <si>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</si>
  <si>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</si>
  <si>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</si>
  <si>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</si>
  <si>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</si>
  <si>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</si>
  <si>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</si>
  <si>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</si>
  <si>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</si>
  <si>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</si>
  <si>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</si>
  <si>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</si>
  <si>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</si>
  <si>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</si>
  <si>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</si>
  <si>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</si>
  <si>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</si>
  <si>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</si>
  <si>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</si>
  <si>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</si>
  <si>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</si>
  <si>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</si>
  <si>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</si>
  <si>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</si>
  <si>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</si>
  <si>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</si>
  <si>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</si>
  <si>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</si>
  <si>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</si>
  <si>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</si>
  <si>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</si>
  <si>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</si>
  <si>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</si>
  <si>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</si>
  <si>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</si>
  <si>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</si>
  <si>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</si>
  <si>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</si>
  <si>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</si>
  <si>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</si>
  <si>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</si>
  <si>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</si>
  <si>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</si>
  <si>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</si>
  <si>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</si>
  <si>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</si>
  <si>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</si>
  <si>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</si>
  <si>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</si>
  <si>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</si>
  <si>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</si>
  <si>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</si>
  <si>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</si>
  <si>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</si>
  <si>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</si>
  <si>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</si>
  <si>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</si>
  <si>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</si>
  <si>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</si>
  <si>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</si>
  <si>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</si>
  <si>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</si>
  <si>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</si>
  <si>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</si>
  <si>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</si>
  <si>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</si>
  <si>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</si>
  <si>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</si>
  <si>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</si>
  <si>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</si>
  <si>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</si>
  <si>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</si>
  <si>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</si>
  <si>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</si>
  <si>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</si>
  <si>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</si>
  <si>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</si>
  <si>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</si>
  <si>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</si>
  <si>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</si>
  <si>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</si>
  <si>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</si>
  <si>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</si>
  <si>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</si>
  <si>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</si>
  <si>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</si>
  <si>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</si>
  <si>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</si>
  <si>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</si>
  <si>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</si>
  <si>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</si>
  <si>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</si>
  <si>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</si>
  <si>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</si>
  <si>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</si>
  <si>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</si>
  <si>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</si>
  <si>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</si>
  <si>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</si>
  <si>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</si>
  <si>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</si>
  <si>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</si>
  <si>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</si>
  <si>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</si>
  <si>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</si>
  <si>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</si>
  <si>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</si>
  <si>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</si>
  <si>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</si>
  <si>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</si>
  <si>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</si>
  <si>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</si>
  <si>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</si>
  <si>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</si>
  <si>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</si>
  <si>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</si>
  <si>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</si>
  <si>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</si>
  <si>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</si>
  <si>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</si>
  <si>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</si>
  <si>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</si>
  <si>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</si>
  <si>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</si>
  <si>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</si>
  <si>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</si>
  <si>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</si>
  <si>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</si>
  <si>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</si>
  <si>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</si>
  <si>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0111400204</t>
  </si>
  <si>
    <t>INVERSION INTERBANCO FACTIBILIDAD 002996160044002</t>
  </si>
  <si>
    <t>0111400205</t>
  </si>
  <si>
    <t>INVERSION INTERBANCO ESTIMULO FISCAL</t>
  </si>
  <si>
    <t/>
  </si>
  <si>
    <t>NO APLICA</t>
  </si>
  <si>
    <t>0112200001</t>
  </si>
  <si>
    <t>CARTERA VENCIDA (7 MESES)</t>
  </si>
  <si>
    <t>0112200003</t>
  </si>
  <si>
    <t>GOBIERNO DEL ESTADO DE GUANAJUATO CTA.1015040</t>
  </si>
  <si>
    <t>0112200004</t>
  </si>
  <si>
    <t>CUENTAS POR COBRAR (A PARTIR DE 2 MESES)</t>
  </si>
  <si>
    <t>0112200007</t>
  </si>
  <si>
    <t>MUNICIPIO DE SAN MIGUEL DE ALLENDE</t>
  </si>
  <si>
    <t>0112400002</t>
  </si>
  <si>
    <t>IMPUESTOS POR RECUPERAR A CORTO PLAZO</t>
  </si>
  <si>
    <t>0112400004</t>
  </si>
  <si>
    <t>IVA A FAVOR EJERCICIO 2010</t>
  </si>
  <si>
    <t>0112400005</t>
  </si>
  <si>
    <t>IVA A FAVOR EJERCICIO 2011</t>
  </si>
  <si>
    <t>0112400006</t>
  </si>
  <si>
    <t>IVA A FAVOR EJERCICIO 2012</t>
  </si>
  <si>
    <t>0112400007</t>
  </si>
  <si>
    <t>IVA A FAVOR DEL EJERCICIO 2013</t>
  </si>
  <si>
    <t>0112400008</t>
  </si>
  <si>
    <t>IVA PENDIENTE DE ACREDITAR</t>
  </si>
  <si>
    <t>0112400010</t>
  </si>
  <si>
    <t>IVA A FAVOR DEL EJERCICIO 2014</t>
  </si>
  <si>
    <t>0112400011</t>
  </si>
  <si>
    <t>IVA A FAVOR DEL EJERCICIO 2015</t>
  </si>
  <si>
    <t>0112400012</t>
  </si>
  <si>
    <t>IVA A FAVOR DEL EJERCICIO 2016</t>
  </si>
  <si>
    <t>0112300011</t>
  </si>
  <si>
    <t>Anticipos de Nómina</t>
  </si>
  <si>
    <t>0112500001</t>
  </si>
  <si>
    <t>Fondo Fijo</t>
  </si>
  <si>
    <t>0112900001</t>
  </si>
  <si>
    <t>Otros deudores</t>
  </si>
  <si>
    <t>0113100001</t>
  </si>
  <si>
    <t>Ant Prov Prest Serv C P</t>
  </si>
  <si>
    <t>0113200001</t>
  </si>
  <si>
    <t>Ant Prov Ad Bienes Muebles e Inm C P</t>
  </si>
  <si>
    <t>0113400001</t>
  </si>
  <si>
    <t>Ant Contratistas C P</t>
  </si>
  <si>
    <t>0115132491</t>
  </si>
  <si>
    <t>MATERIALES Y ARTICULOS D CONSTRUCCION Y REPARACION</t>
  </si>
  <si>
    <t>0123105811</t>
  </si>
  <si>
    <t>Terrenos</t>
  </si>
  <si>
    <t>0123305831</t>
  </si>
  <si>
    <t>Edificios e instalaciones</t>
  </si>
  <si>
    <t>0123405891</t>
  </si>
  <si>
    <t>Infraestructura</t>
  </si>
  <si>
    <t>0123536131</t>
  </si>
  <si>
    <t>Constr obras p abastecde agua petróleo gas el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</si>
  <si>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</si>
  <si>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</si>
  <si>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</si>
  <si>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</si>
  <si>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</si>
  <si>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</si>
  <si>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0124135152</t>
  </si>
  <si>
    <t>Medios magnéticos y ópticos</t>
  </si>
  <si>
    <t>0124195191</t>
  </si>
  <si>
    <t>Otros mobiliarios y equipos de administración</t>
  </si>
  <si>
    <t>0124215211</t>
  </si>
  <si>
    <t>Equipo de audio y de video</t>
  </si>
  <si>
    <t>0124235231</t>
  </si>
  <si>
    <t>Camaras fotograficas y de video</t>
  </si>
  <si>
    <t>0124315311</t>
  </si>
  <si>
    <t>Equipo para uso médico dental y para laboratorio</t>
  </si>
  <si>
    <t>0124325321</t>
  </si>
  <si>
    <t>Instrumentos médicos</t>
  </si>
  <si>
    <t>0124415411</t>
  </si>
  <si>
    <t>Automóviles y camiones</t>
  </si>
  <si>
    <t>0124495491</t>
  </si>
  <si>
    <t>Otro equipo de transporte</t>
  </si>
  <si>
    <t>0124625621</t>
  </si>
  <si>
    <t>Maquinaria y equipo industrial</t>
  </si>
  <si>
    <t>0124635631</t>
  </si>
  <si>
    <t>Maquinaria y equipo de construccion</t>
  </si>
  <si>
    <t>0124655651</t>
  </si>
  <si>
    <t>Equipo de comunicación y telecomunicacion</t>
  </si>
  <si>
    <t>0124675671</t>
  </si>
  <si>
    <t>Herramientas y maquinas  herramienta</t>
  </si>
  <si>
    <t>0124695691</t>
  </si>
  <si>
    <t>Otros equipos</t>
  </si>
  <si>
    <t>0124715133</t>
  </si>
  <si>
    <t>Otros bienes artísticos culturales y científicos</t>
  </si>
  <si>
    <t>0126105831</t>
  </si>
  <si>
    <t>Dep Acum Edificios e instalaciones</t>
  </si>
  <si>
    <t>0126205891</t>
  </si>
  <si>
    <t>Dep Acum Infraestructura</t>
  </si>
  <si>
    <t>0126305111</t>
  </si>
  <si>
    <t>0126305151</t>
  </si>
  <si>
    <t>0126305191</t>
  </si>
  <si>
    <t>0126305211</t>
  </si>
  <si>
    <t>0126305231</t>
  </si>
  <si>
    <t>0126305311</t>
  </si>
  <si>
    <t>0126305411</t>
  </si>
  <si>
    <t>0126305491</t>
  </si>
  <si>
    <t>0126305621</t>
  </si>
  <si>
    <t>0126305631</t>
  </si>
  <si>
    <t>0126305651</t>
  </si>
  <si>
    <t>0126305671</t>
  </si>
  <si>
    <t>0126305691</t>
  </si>
  <si>
    <t>Software</t>
  </si>
  <si>
    <t>Licencias informaticas e intelectuales</t>
  </si>
  <si>
    <t>0126505911</t>
  </si>
  <si>
    <t>Amort Acum Software</t>
  </si>
  <si>
    <t>0126505971</t>
  </si>
  <si>
    <t>Amort Acum Licencias informaticas</t>
  </si>
  <si>
    <t>Estudios e investigaciones</t>
  </si>
  <si>
    <t>OTROS ACTIVOS DIFERIDOS</t>
  </si>
  <si>
    <t>0211200001</t>
  </si>
  <si>
    <t>Proveedores por pagar CP</t>
  </si>
  <si>
    <t>0211300001</t>
  </si>
  <si>
    <t>Contratistas por pagar CP</t>
  </si>
  <si>
    <t>0211300156</t>
  </si>
  <si>
    <t>PASIVOS CAPITULO 6000 AL CIERRE 2015</t>
  </si>
  <si>
    <t>0211300166</t>
  </si>
  <si>
    <t>PASIVOS CAPITULO 6000 AL CIERRE 2016</t>
  </si>
  <si>
    <t>0211700002</t>
  </si>
  <si>
    <t>ISR RETENCION POR SALARIOS</t>
  </si>
  <si>
    <t>0211700003</t>
  </si>
  <si>
    <t>IMSS CUOTA OBRERA</t>
  </si>
  <si>
    <t>0211700004</t>
  </si>
  <si>
    <t>ISR RETENCIONES POR ASIMILADOS A SALARIOS</t>
  </si>
  <si>
    <t>0211700010</t>
  </si>
  <si>
    <t>PRESTAMO CAJA DE AHORRO</t>
  </si>
  <si>
    <t>0211700011</t>
  </si>
  <si>
    <t>HDI SEGUROS SA DE CV</t>
  </si>
  <si>
    <t>0211700013</t>
  </si>
  <si>
    <t>CREDITO INFONAVIT</t>
  </si>
  <si>
    <t>0211700014</t>
  </si>
  <si>
    <t>FONACOT</t>
  </si>
  <si>
    <t>0211700017</t>
  </si>
  <si>
    <t>SECRETARIA DE LA FUNCION PUBLICA</t>
  </si>
  <si>
    <t>0211700020</t>
  </si>
  <si>
    <t>RETENCION DE ISR POR HONORARIOS</t>
  </si>
  <si>
    <t>0211700021</t>
  </si>
  <si>
    <t>RETENCION DE IMPUESTO CEDULAR</t>
  </si>
  <si>
    <t>0211700026</t>
  </si>
  <si>
    <t>DEVOLUCION PNDTE RAMO 33 X INCUMPLIMIENTO DE CALEN</t>
  </si>
  <si>
    <t>0211700028</t>
  </si>
  <si>
    <t>TARJETA DE VALES EDENRED</t>
  </si>
  <si>
    <t>0211700029</t>
  </si>
  <si>
    <t>CAMARA MEXICANA DE LA INDUSTRIA DE LA CONSTRUCCION</t>
  </si>
  <si>
    <t>0211900001</t>
  </si>
  <si>
    <t>Otras ctas por pagar CP</t>
  </si>
  <si>
    <t>0211900002</t>
  </si>
  <si>
    <t>CTAS POR PAGAR CP ( REDONDEO)</t>
  </si>
  <si>
    <t>0211900003</t>
  </si>
  <si>
    <t>FIANZA Y/O GARANTIA</t>
  </si>
  <si>
    <t>0211900004</t>
  </si>
  <si>
    <t>Depósitos erróneos</t>
  </si>
  <si>
    <t>0414304301</t>
  </si>
  <si>
    <t>SERVICIO MEDIDO USO DOMESTICO 0%</t>
  </si>
  <si>
    <t>0414304302</t>
  </si>
  <si>
    <t>REZAGO USO DOMESTICO 0%</t>
  </si>
  <si>
    <t>0414304303</t>
  </si>
  <si>
    <t>SERVICIO MEDIDO COMERCIAL  16%</t>
  </si>
  <si>
    <t>0414304304</t>
  </si>
  <si>
    <t>REZAGO  SERV MEDIDO 16%</t>
  </si>
  <si>
    <t>0414304312</t>
  </si>
  <si>
    <t>SERVICIO DE ALCANTARILLADO 0%</t>
  </si>
  <si>
    <t>0414304313</t>
  </si>
  <si>
    <t>REZAGO ALCANTARILLADO 0%</t>
  </si>
  <si>
    <t>0414304314</t>
  </si>
  <si>
    <t>SERVICIO DE ALCANTARILLADO 16%</t>
  </si>
  <si>
    <t>0414304315</t>
  </si>
  <si>
    <t>REZAGO ALCANTARILLADO 16%</t>
  </si>
  <si>
    <t>0414304316</t>
  </si>
  <si>
    <t>TRATAMIENTO AGUA RESIDUAL 0%</t>
  </si>
  <si>
    <t>0414304317</t>
  </si>
  <si>
    <t>REZAGO TRATAMIENTO AGUA RESIDUAL 0%</t>
  </si>
  <si>
    <t>0414304318</t>
  </si>
  <si>
    <t>TRATAMIENTO AGUA RESIDUAL 16%</t>
  </si>
  <si>
    <t>0414304319</t>
  </si>
  <si>
    <t>REZAGO TRATAMIENTO AGUA RESIDUAL 16%</t>
  </si>
  <si>
    <t>0414304320</t>
  </si>
  <si>
    <t>LIMPIEZA CON UCAMION HIDRONEUMATICO</t>
  </si>
  <si>
    <t>0414304321</t>
  </si>
  <si>
    <t>CONTRATOS AGUA POTABLE</t>
  </si>
  <si>
    <t>0414304322</t>
  </si>
  <si>
    <t>CONTRATOS DESCARGA DRENAJE</t>
  </si>
  <si>
    <t>0414304324</t>
  </si>
  <si>
    <t>MATERIAL PARA CONEXIÓN</t>
  </si>
  <si>
    <t>0414304327</t>
  </si>
  <si>
    <t>MEDIDORES DE AGUA POTABLE</t>
  </si>
  <si>
    <t>0414304329</t>
  </si>
  <si>
    <t>INSTALACIÓN DE DESCARGAS RESIDUALES</t>
  </si>
  <si>
    <t>0414304330</t>
  </si>
  <si>
    <t>CONSTANCIA DE NO ADEUDO</t>
  </si>
  <si>
    <t>0414304331</t>
  </si>
  <si>
    <t>CAMBIO DE TITULAR</t>
  </si>
  <si>
    <t>0414304332</t>
  </si>
  <si>
    <t>DUPLICADO DE RECIBO NOTIFICADO</t>
  </si>
  <si>
    <t>0414304333</t>
  </si>
  <si>
    <t>SUSPENSION VOLUNTARIA DE TOMA</t>
  </si>
  <si>
    <t>0414304334</t>
  </si>
  <si>
    <t>RECONEXION DE TOMA DE AGUA EN LINEA</t>
  </si>
  <si>
    <t>0414304339</t>
  </si>
  <si>
    <t>CARTA DE FACTIBILIDAD</t>
  </si>
  <si>
    <t>0414304340</t>
  </si>
  <si>
    <t>REVISION DE PROYECTOS</t>
  </si>
  <si>
    <t>0414304342</t>
  </si>
  <si>
    <t>FACTIBILIDADES</t>
  </si>
  <si>
    <t>0414304344</t>
  </si>
  <si>
    <t>VENTA DE AGUA  TRATADA</t>
  </si>
  <si>
    <t>0414304345</t>
  </si>
  <si>
    <t>OTROS DERECHOS</t>
  </si>
  <si>
    <t>0414304363</t>
  </si>
  <si>
    <t>ANALISIS DE AGUA RESIDUAL Y MULTAS MAX PER</t>
  </si>
  <si>
    <t>0414304364</t>
  </si>
  <si>
    <t>SOUAC VENTA DE MATERIAL</t>
  </si>
  <si>
    <t>0414304365</t>
  </si>
  <si>
    <t>AGUA PARA PIPAS SIN TRANSPORTE</t>
  </si>
  <si>
    <t>0414304366</t>
  </si>
  <si>
    <t>HIPOCLORITO</t>
  </si>
  <si>
    <t>0414304367</t>
  </si>
  <si>
    <t>TRATAMIENTO DE DESCARGA</t>
  </si>
  <si>
    <t>0415105101</t>
  </si>
  <si>
    <t>INTERESES BANCARIOS</t>
  </si>
  <si>
    <t>0416206102</t>
  </si>
  <si>
    <t>MULTAS</t>
  </si>
  <si>
    <t>0416206103</t>
  </si>
  <si>
    <t>RECARGOS</t>
  </si>
  <si>
    <t>0417307101</t>
  </si>
  <si>
    <t>AJUSTE</t>
  </si>
  <si>
    <t>0421208204</t>
  </si>
  <si>
    <t>APORTACIONES MUNICIPALES</t>
  </si>
  <si>
    <t>0421308302</t>
  </si>
  <si>
    <t>CONVENIOS VARIOS</t>
  </si>
  <si>
    <t>0421308308</t>
  </si>
  <si>
    <t>CONVENIOS CEAG</t>
  </si>
  <si>
    <t>0511101131</t>
  </si>
  <si>
    <t>Sueldos Base</t>
  </si>
  <si>
    <t>0511201212</t>
  </si>
  <si>
    <t>Honorarios asimilados</t>
  </si>
  <si>
    <t>0511301321</t>
  </si>
  <si>
    <t>Prima Vacacional</t>
  </si>
  <si>
    <t>0511301322</t>
  </si>
  <si>
    <t>Prima Dominical</t>
  </si>
  <si>
    <t>0511301331</t>
  </si>
  <si>
    <t>Remuneraciones por horas extraordinarias</t>
  </si>
  <si>
    <t>0511401413</t>
  </si>
  <si>
    <t>Aportaciones IMSS</t>
  </si>
  <si>
    <t>0511401421</t>
  </si>
  <si>
    <t>Aportaciones INFONAVIT</t>
  </si>
  <si>
    <t>0511401431</t>
  </si>
  <si>
    <t>Ahorro para el retiro</t>
  </si>
  <si>
    <t>0511501511</t>
  </si>
  <si>
    <t>Cuotas para el fondo de ahorro</t>
  </si>
  <si>
    <t>0511501522</t>
  </si>
  <si>
    <t>Liquid por indem y sueldos y salarios caídos</t>
  </si>
  <si>
    <t>0511501592</t>
  </si>
  <si>
    <t>Otras prestaciones</t>
  </si>
  <si>
    <t>0512102111</t>
  </si>
  <si>
    <t>Materiales y útiles de oficina</t>
  </si>
  <si>
    <t>0512102112</t>
  </si>
  <si>
    <t>Equipos menores de oficina</t>
  </si>
  <si>
    <t>0512102121</t>
  </si>
  <si>
    <t>Materiales y útiles de impresión y reproducción</t>
  </si>
  <si>
    <t>0512102141</t>
  </si>
  <si>
    <t>Mat y útiles de tecnologías de la Info y Com</t>
  </si>
  <si>
    <t>0512102161</t>
  </si>
  <si>
    <t>Material de limpieza</t>
  </si>
  <si>
    <t>0512102171</t>
  </si>
  <si>
    <t>Materiales y útiles de enseñanza</t>
  </si>
  <si>
    <t>0512202212</t>
  </si>
  <si>
    <t>Prod Alim p pers en instalac de depend y ent</t>
  </si>
  <si>
    <t>0512402421</t>
  </si>
  <si>
    <t>Materiales de construcción de concreto</t>
  </si>
  <si>
    <t>0512402441</t>
  </si>
  <si>
    <t>Materiales de construcción de madera</t>
  </si>
  <si>
    <t>0512402461</t>
  </si>
  <si>
    <t>Material eléctrico y electrónico</t>
  </si>
  <si>
    <t>0512402471</t>
  </si>
  <si>
    <t>Estructuras y manufacturas</t>
  </si>
  <si>
    <t>0512402491</t>
  </si>
  <si>
    <t>Materiales diversos</t>
  </si>
  <si>
    <t>0512502511</t>
  </si>
  <si>
    <t>Sustancias químicas</t>
  </si>
  <si>
    <t>0512502531</t>
  </si>
  <si>
    <t>Medicinas y productos farmacéuticos</t>
  </si>
  <si>
    <t>0512502551</t>
  </si>
  <si>
    <t>Mat accesorios y suministros de laboratorio</t>
  </si>
  <si>
    <t>0512602612</t>
  </si>
  <si>
    <t>Combus Lub y aditivos vehículos Serv Pub</t>
  </si>
  <si>
    <t>0512702711</t>
  </si>
  <si>
    <t>Vestuario y uniformes</t>
  </si>
  <si>
    <t>0512702721</t>
  </si>
  <si>
    <t>Prendas de seguridad</t>
  </si>
  <si>
    <t>0512702722</t>
  </si>
  <si>
    <t>Prendas de protección personal</t>
  </si>
  <si>
    <t>0512902911</t>
  </si>
  <si>
    <t>Herramientas menores</t>
  </si>
  <si>
    <t>0512902941</t>
  </si>
  <si>
    <t>Ref y Acces men Eq cómputo y tecn de la Info</t>
  </si>
  <si>
    <t>0512902961</t>
  </si>
  <si>
    <t>Ref y Acces menores de Eq de transporte</t>
  </si>
  <si>
    <t>0512902981</t>
  </si>
  <si>
    <t>Ref y Acces menores de maquinaria y otros Equip</t>
  </si>
  <si>
    <t>0512902991</t>
  </si>
  <si>
    <t>Ref y Acces menores otros bienes muebles</t>
  </si>
  <si>
    <t>0513103111</t>
  </si>
  <si>
    <t>Servicio de energía eléctrica</t>
  </si>
  <si>
    <t>0513103121</t>
  </si>
  <si>
    <t>Servicio de gas</t>
  </si>
  <si>
    <t>0513103131</t>
  </si>
  <si>
    <t>Servicio de agua</t>
  </si>
  <si>
    <t>0513103141</t>
  </si>
  <si>
    <t>Servicio telefonía tradicional</t>
  </si>
  <si>
    <t>0513103152</t>
  </si>
  <si>
    <t>Radiolocalización</t>
  </si>
  <si>
    <t>0513103171</t>
  </si>
  <si>
    <t>Servicios de acceso de internet</t>
  </si>
  <si>
    <t>0513203231</t>
  </si>
  <si>
    <t>Arrendam de Mobil y Eq de administración</t>
  </si>
  <si>
    <t>0513303311</t>
  </si>
  <si>
    <t>Servicios legales</t>
  </si>
  <si>
    <t>0513303331</t>
  </si>
  <si>
    <t>Servicios de consultoría administrativa</t>
  </si>
  <si>
    <t>0513303341</t>
  </si>
  <si>
    <t>Servicios de capacitación</t>
  </si>
  <si>
    <t>0513303351</t>
  </si>
  <si>
    <t>Servicios de investigación científica</t>
  </si>
  <si>
    <t>0513303381</t>
  </si>
  <si>
    <t>Servicios de vigilancia</t>
  </si>
  <si>
    <t>0513403411</t>
  </si>
  <si>
    <t>Servicios financieros y bancarios</t>
  </si>
  <si>
    <t>0513403431</t>
  </si>
  <si>
    <t>Serv de recaudación traslado y custodia valores</t>
  </si>
  <si>
    <t>0513403451</t>
  </si>
  <si>
    <t>Seguro de bienes patrimoniales</t>
  </si>
  <si>
    <t>0513503511</t>
  </si>
  <si>
    <t>Conservación y mantenimiento de inmuebles</t>
  </si>
  <si>
    <t>0513503531</t>
  </si>
  <si>
    <t>Instal Rep y mantto de bienes informáticos</t>
  </si>
  <si>
    <t>0513503551</t>
  </si>
  <si>
    <t>Mantto y conserv Veh terrestres aéreos mariti</t>
  </si>
  <si>
    <t>0513503571</t>
  </si>
  <si>
    <t>Instal Rep y mantto de maq otros Eq y herrami</t>
  </si>
  <si>
    <t>0513603611</t>
  </si>
  <si>
    <t>Difusión e Info mensajes activ gubernamentales</t>
  </si>
  <si>
    <t>0513603612</t>
  </si>
  <si>
    <t>Impresión y elaborac public ofic y de informaci</t>
  </si>
  <si>
    <t>0513603613</t>
  </si>
  <si>
    <t>Espectáculos culturales</t>
  </si>
  <si>
    <t>0513703721</t>
  </si>
  <si>
    <t>Pasajes terr nac p  Serv pub en comisiones</t>
  </si>
  <si>
    <t>0513703751</t>
  </si>
  <si>
    <t>Viáticos nac p Serv pub Desemp funciones ofic</t>
  </si>
  <si>
    <t>0513803821</t>
  </si>
  <si>
    <t>Gastos de orden social y cultural</t>
  </si>
  <si>
    <t>0513903921</t>
  </si>
  <si>
    <t>Otros impuestos y derechos</t>
  </si>
  <si>
    <t>0513903981</t>
  </si>
  <si>
    <t>Impuesto sobre nóminas</t>
  </si>
  <si>
    <t>0521204156</t>
  </si>
  <si>
    <t>Transferencias para inversión pública</t>
  </si>
  <si>
    <t>0559400001</t>
  </si>
  <si>
    <t>0311009106</t>
  </si>
  <si>
    <t>TRANSFERENCIAS PARA LA INVERSION PUBLICA</t>
  </si>
  <si>
    <t>0312000001</t>
  </si>
  <si>
    <t>DONACIONES DE CAPITAL</t>
  </si>
  <si>
    <t>0321000001</t>
  </si>
  <si>
    <t>RESULTADO DEL EJERC (AHORRO/DESAHORRO)</t>
  </si>
  <si>
    <t>AHORRO/DESAHORRO</t>
  </si>
  <si>
    <t>0322000001</t>
  </si>
  <si>
    <t>RESULTADOS DE EJERCICIOS ANTERIORES</t>
  </si>
  <si>
    <t>0322000002</t>
  </si>
  <si>
    <t>RESULTADO DEL EJERCICIO 2013</t>
  </si>
  <si>
    <t>0322000014</t>
  </si>
  <si>
    <t>RESULTADO DEL EJERCICIO 2014</t>
  </si>
  <si>
    <t>0322000015</t>
  </si>
  <si>
    <t>RESULTADO DEL EJERCICIO 2015</t>
  </si>
  <si>
    <t>0322000016</t>
  </si>
  <si>
    <t>RESULTADO DEL EJERCICIO 2016</t>
  </si>
  <si>
    <t>BANCO DEL BAJIO CONCENTRADORA CTA. 3088457020-1</t>
  </si>
  <si>
    <t>BAJIO PAGO POR INTERNET CTA. 3088457010-</t>
  </si>
  <si>
    <t>BANCO DEL BAJIO NOMINA CTA. 30884570203</t>
  </si>
  <si>
    <t>BANAMEX RECAUDADORA CTA. 4295-22617</t>
  </si>
  <si>
    <t>BANAMEX DEVOLUCION DE IVA CTA. 4295-36421</t>
  </si>
  <si>
    <t>BANCOMER RECAUDADORA CTA. 0102847922</t>
  </si>
  <si>
    <t>BBVA LUCIERNAGA CONCENTRADORA CTA. 0160826154</t>
  </si>
  <si>
    <t>BBVA TPV Y NOMINA CTA. 015633953-0</t>
  </si>
  <si>
    <t>BBVA BANCOMER R33 2008 CTA. 0161383140</t>
  </si>
  <si>
    <t>BBVA R33 F-III 2008 PERF POZO CTA. 0166083293</t>
  </si>
  <si>
    <t>BBVA BANCOMER PRODDER 0194408128</t>
  </si>
  <si>
    <t>BANORTE CUENTA EJE CTA. 0814005992</t>
  </si>
  <si>
    <t>INBURSA CONCENTRADORA CTA. 0300105001-9</t>
  </si>
  <si>
    <t>SANTANDER SERFIN RECAUDADORA CTA. 65-50082981-2</t>
  </si>
  <si>
    <t>HSBC RECAUDADORA CTA. 401066043-9</t>
  </si>
  <si>
    <t>CAJA LIBERTAD SOCIO 11-9516</t>
  </si>
  <si>
    <t>OPERADORA DE FONDOS LLOYD CTA. 050481-1</t>
  </si>
  <si>
    <t>INTERBANCO 420140400299616</t>
  </si>
  <si>
    <t>INTERBANCO 002996160028</t>
  </si>
  <si>
    <t>INTERBANCO 002996160061</t>
  </si>
  <si>
    <t>INTERBANCO 002996160052</t>
  </si>
  <si>
    <t>INTERBANCO RAMO 33 2016 CTA. 0125</t>
  </si>
  <si>
    <t>INTERBANCO APAUR 2016 CTA. 0133</t>
  </si>
  <si>
    <t>INTERCAM PRODI 2016 CTA 0141</t>
  </si>
  <si>
    <t>INTERCAM RURAL 2016 CTA 0150</t>
  </si>
  <si>
    <t>INTERCAM PROGRAMA MAS CTA 02996160168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</si>
</sst>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86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zoomScaleNormal="100" zoomScaleSheetLayoutView="100" workbookViewId="0">
      <pane ySplit="2" topLeftCell="A3" activePane="bottomLeft" state="frozen"/>
      <selection activeCell="A14" sqref="A14:B14"/>
      <selection pane="bottomLeft" activeCell="B10" sqref="B10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54" t="s">
        <v>133</v>
      </c>
      <c r="B1" s="455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236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4" t="s">
        <v>237</v>
      </c>
      <c r="C43" s="186" t="s">
        <v>237</v>
      </c>
    </row>
    <row r="44" spans="1:3" ht="22.5" x14ac:dyDescent="0.2">
      <c r="A44" s="186"/>
      <c r="B44" s="192" t="s">
        <v>238</v>
      </c>
      <c r="C44" s="192" t="s">
        <v>238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58" t="s">
        <v>158</v>
      </c>
      <c r="B6" s="468"/>
      <c r="C6" s="468"/>
      <c r="D6" s="469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8" customFormat="1" ht="11.25" customHeight="1" x14ac:dyDescent="0.25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 x14ac:dyDescent="0.25">
      <c r="A2" s="14" t="s">
        <v>139</v>
      </c>
      <c r="B2" s="14"/>
      <c r="C2" s="290"/>
      <c r="D2" s="14"/>
      <c r="E2" s="14"/>
      <c r="F2" s="14"/>
      <c r="G2" s="14"/>
    </row>
    <row r="5" spans="1:7" ht="11.25" customHeight="1" x14ac:dyDescent="0.2">
      <c r="A5" s="217" t="s">
        <v>301</v>
      </c>
      <c r="B5" s="217"/>
      <c r="G5" s="190" t="s">
        <v>300</v>
      </c>
    </row>
    <row r="6" spans="1:7" x14ac:dyDescent="0.2">
      <c r="A6" s="288"/>
      <c r="B6" s="288"/>
      <c r="C6" s="289"/>
      <c r="D6" s="288"/>
      <c r="E6" s="288"/>
      <c r="F6" s="288"/>
      <c r="G6" s="288"/>
    </row>
    <row r="7" spans="1:7" ht="15" customHeight="1" x14ac:dyDescent="0.2">
      <c r="A7" s="228" t="s">
        <v>45</v>
      </c>
      <c r="B7" s="227" t="s">
        <v>46</v>
      </c>
      <c r="C7" s="225" t="s">
        <v>244</v>
      </c>
      <c r="D7" s="226" t="s">
        <v>243</v>
      </c>
      <c r="E7" s="226" t="s">
        <v>299</v>
      </c>
      <c r="F7" s="227" t="s">
        <v>298</v>
      </c>
      <c r="G7" s="227" t="s">
        <v>297</v>
      </c>
    </row>
    <row r="8" spans="1:7" x14ac:dyDescent="0.2">
      <c r="A8" s="285" t="s">
        <v>524</v>
      </c>
      <c r="B8" s="285" t="s">
        <v>524</v>
      </c>
      <c r="C8" s="222"/>
      <c r="D8" s="287"/>
      <c r="E8" s="286"/>
      <c r="F8" s="285"/>
      <c r="G8" s="285"/>
    </row>
    <row r="9" spans="1:7" x14ac:dyDescent="0.2">
      <c r="A9" s="285"/>
      <c r="B9" s="285"/>
      <c r="C9" s="222"/>
      <c r="D9" s="286"/>
      <c r="E9" s="286"/>
      <c r="F9" s="285"/>
      <c r="G9" s="285"/>
    </row>
    <row r="10" spans="1:7" x14ac:dyDescent="0.2">
      <c r="A10" s="285"/>
      <c r="B10" s="285"/>
      <c r="C10" s="222"/>
      <c r="D10" s="286"/>
      <c r="E10" s="286"/>
      <c r="F10" s="285"/>
      <c r="G10" s="285"/>
    </row>
    <row r="11" spans="1:7" x14ac:dyDescent="0.2">
      <c r="A11" s="285"/>
      <c r="B11" s="285"/>
      <c r="C11" s="222"/>
      <c r="D11" s="286"/>
      <c r="E11" s="286"/>
      <c r="F11" s="285"/>
      <c r="G11" s="285"/>
    </row>
    <row r="12" spans="1:7" x14ac:dyDescent="0.2">
      <c r="A12" s="285"/>
      <c r="B12" s="285"/>
      <c r="C12" s="222"/>
      <c r="D12" s="286"/>
      <c r="E12" s="286"/>
      <c r="F12" s="285"/>
      <c r="G12" s="285"/>
    </row>
    <row r="13" spans="1:7" x14ac:dyDescent="0.2">
      <c r="A13" s="285"/>
      <c r="B13" s="285"/>
      <c r="C13" s="222"/>
      <c r="D13" s="286"/>
      <c r="E13" s="286"/>
      <c r="F13" s="285"/>
      <c r="G13" s="285"/>
    </row>
    <row r="14" spans="1:7" x14ac:dyDescent="0.2">
      <c r="A14" s="285"/>
      <c r="B14" s="285"/>
      <c r="C14" s="222"/>
      <c r="D14" s="286"/>
      <c r="E14" s="286"/>
      <c r="F14" s="285"/>
      <c r="G14" s="285"/>
    </row>
    <row r="15" spans="1:7" x14ac:dyDescent="0.2">
      <c r="A15" s="285"/>
      <c r="B15" s="285"/>
      <c r="C15" s="222"/>
      <c r="D15" s="286"/>
      <c r="E15" s="286"/>
      <c r="F15" s="285"/>
      <c r="G15" s="285"/>
    </row>
    <row r="16" spans="1:7" x14ac:dyDescent="0.2">
      <c r="A16" s="62"/>
      <c r="B16" s="62" t="s">
        <v>296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56" t="s">
        <v>143</v>
      </c>
      <c r="B2" s="457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9"/>
      <c r="D1" s="3"/>
      <c r="E1" s="5"/>
    </row>
    <row r="2" spans="1:5" x14ac:dyDescent="0.2">
      <c r="A2" s="3" t="s">
        <v>139</v>
      </c>
      <c r="B2" s="3"/>
      <c r="C2" s="249"/>
      <c r="D2" s="3"/>
      <c r="E2" s="3"/>
    </row>
    <row r="5" spans="1:5" ht="11.25" customHeight="1" x14ac:dyDescent="0.2">
      <c r="A5" s="217" t="s">
        <v>305</v>
      </c>
      <c r="B5" s="217"/>
      <c r="E5" s="190" t="s">
        <v>304</v>
      </c>
    </row>
    <row r="6" spans="1:5" x14ac:dyDescent="0.2">
      <c r="A6" s="288"/>
      <c r="B6" s="288"/>
      <c r="C6" s="289"/>
      <c r="D6" s="288"/>
      <c r="E6" s="288"/>
    </row>
    <row r="7" spans="1:5" ht="15" customHeight="1" x14ac:dyDescent="0.2">
      <c r="A7" s="228" t="s">
        <v>45</v>
      </c>
      <c r="B7" s="227" t="s">
        <v>46</v>
      </c>
      <c r="C7" s="225" t="s">
        <v>244</v>
      </c>
      <c r="D7" s="226" t="s">
        <v>243</v>
      </c>
      <c r="E7" s="227" t="s">
        <v>303</v>
      </c>
    </row>
    <row r="8" spans="1:5" ht="11.25" customHeight="1" x14ac:dyDescent="0.2">
      <c r="A8" s="287" t="s">
        <v>524</v>
      </c>
      <c r="B8" s="287" t="s">
        <v>524</v>
      </c>
      <c r="C8" s="254"/>
      <c r="D8" s="287"/>
      <c r="E8" s="287"/>
    </row>
    <row r="9" spans="1:5" ht="11.25" customHeight="1" x14ac:dyDescent="0.2">
      <c r="A9" s="287"/>
      <c r="B9" s="287"/>
      <c r="C9" s="254"/>
      <c r="D9" s="287"/>
      <c r="E9" s="287"/>
    </row>
    <row r="10" spans="1:5" ht="11.25" customHeight="1" x14ac:dyDescent="0.2">
      <c r="A10" s="287"/>
      <c r="B10" s="287"/>
      <c r="C10" s="254"/>
      <c r="D10" s="287"/>
      <c r="E10" s="287"/>
    </row>
    <row r="11" spans="1:5" ht="11.25" customHeight="1" x14ac:dyDescent="0.2">
      <c r="A11" s="287"/>
      <c r="B11" s="287"/>
      <c r="C11" s="254"/>
      <c r="D11" s="287"/>
      <c r="E11" s="287"/>
    </row>
    <row r="12" spans="1:5" ht="11.25" customHeight="1" x14ac:dyDescent="0.2">
      <c r="A12" s="287"/>
      <c r="B12" s="287"/>
      <c r="C12" s="254"/>
      <c r="D12" s="287"/>
      <c r="E12" s="287"/>
    </row>
    <row r="13" spans="1:5" ht="11.25" customHeight="1" x14ac:dyDescent="0.2">
      <c r="A13" s="287"/>
      <c r="B13" s="287"/>
      <c r="C13" s="254"/>
      <c r="D13" s="287"/>
      <c r="E13" s="287"/>
    </row>
    <row r="14" spans="1:5" ht="11.25" customHeight="1" x14ac:dyDescent="0.2">
      <c r="A14" s="287"/>
      <c r="B14" s="287"/>
      <c r="C14" s="254"/>
      <c r="D14" s="287"/>
      <c r="E14" s="287"/>
    </row>
    <row r="15" spans="1:5" x14ac:dyDescent="0.2">
      <c r="A15" s="287"/>
      <c r="B15" s="287"/>
      <c r="C15" s="254"/>
      <c r="D15" s="287"/>
      <c r="E15" s="287"/>
    </row>
    <row r="16" spans="1:5" x14ac:dyDescent="0.2">
      <c r="A16" s="253"/>
      <c r="B16" s="253" t="s">
        <v>302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view="pageBreakPreview" topLeftCell="A61" zoomScaleNormal="100" zoomScaleSheetLayoutView="100" workbookViewId="0">
      <selection activeCell="B8" sqref="B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9"/>
      <c r="D1" s="249"/>
      <c r="E1" s="249"/>
      <c r="F1" s="5"/>
    </row>
    <row r="2" spans="1:6" x14ac:dyDescent="0.2">
      <c r="A2" s="3" t="s">
        <v>139</v>
      </c>
      <c r="B2" s="3"/>
      <c r="C2" s="249"/>
      <c r="D2" s="249"/>
      <c r="E2" s="249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321</v>
      </c>
      <c r="B5" s="217"/>
      <c r="C5" s="294"/>
      <c r="D5" s="294"/>
      <c r="E5" s="294"/>
      <c r="F5" s="270" t="s">
        <v>310</v>
      </c>
    </row>
    <row r="6" spans="1:6" x14ac:dyDescent="0.2">
      <c r="A6" s="297"/>
      <c r="B6" s="297"/>
      <c r="C6" s="294"/>
      <c r="D6" s="296"/>
      <c r="E6" s="296"/>
      <c r="F6" s="295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309</v>
      </c>
    </row>
    <row r="8" spans="1:6" x14ac:dyDescent="0.2">
      <c r="A8" s="223" t="s">
        <v>565</v>
      </c>
      <c r="B8" s="223" t="s">
        <v>566</v>
      </c>
      <c r="C8" s="222">
        <v>3652418.04</v>
      </c>
      <c r="D8" s="222">
        <v>3652418.04</v>
      </c>
      <c r="E8" s="222">
        <v>0</v>
      </c>
      <c r="F8" s="222"/>
    </row>
    <row r="9" spans="1:6" x14ac:dyDescent="0.2">
      <c r="A9" s="223" t="s">
        <v>567</v>
      </c>
      <c r="B9" s="223" t="s">
        <v>568</v>
      </c>
      <c r="C9" s="222">
        <v>212827922.71000001</v>
      </c>
      <c r="D9" s="222">
        <v>212827922.71000001</v>
      </c>
      <c r="E9" s="222">
        <v>0</v>
      </c>
      <c r="F9" s="222"/>
    </row>
    <row r="10" spans="1:6" x14ac:dyDescent="0.2">
      <c r="A10" s="223" t="s">
        <v>569</v>
      </c>
      <c r="B10" s="223" t="s">
        <v>570</v>
      </c>
      <c r="C10" s="222">
        <v>62488909.469999999</v>
      </c>
      <c r="D10" s="222">
        <v>62488909.469999999</v>
      </c>
      <c r="E10" s="222">
        <v>0</v>
      </c>
      <c r="F10" s="222"/>
    </row>
    <row r="11" spans="1:6" x14ac:dyDescent="0.2">
      <c r="A11" s="223" t="s">
        <v>571</v>
      </c>
      <c r="B11" s="223" t="s">
        <v>572</v>
      </c>
      <c r="C11" s="222">
        <v>65615120.880000003</v>
      </c>
      <c r="D11" s="222">
        <v>74355601.969999999</v>
      </c>
      <c r="E11" s="222">
        <v>8740481.0899999999</v>
      </c>
      <c r="F11" s="222"/>
    </row>
    <row r="12" spans="1:6" x14ac:dyDescent="0.2">
      <c r="A12" s="223"/>
      <c r="B12" s="223"/>
      <c r="C12" s="222"/>
      <c r="D12" s="222"/>
      <c r="E12" s="222"/>
      <c r="F12" s="222"/>
    </row>
    <row r="13" spans="1:6" x14ac:dyDescent="0.2">
      <c r="A13" s="223"/>
      <c r="B13" s="223"/>
      <c r="C13" s="222"/>
      <c r="D13" s="222"/>
      <c r="E13" s="222"/>
      <c r="F13" s="222"/>
    </row>
    <row r="14" spans="1:6" x14ac:dyDescent="0.2">
      <c r="A14" s="223"/>
      <c r="B14" s="223"/>
      <c r="C14" s="222"/>
      <c r="D14" s="222"/>
      <c r="E14" s="222"/>
      <c r="F14" s="222"/>
    </row>
    <row r="15" spans="1:6" x14ac:dyDescent="0.2">
      <c r="A15" s="223"/>
      <c r="B15" s="223"/>
      <c r="C15" s="222"/>
      <c r="D15" s="222"/>
      <c r="E15" s="222"/>
      <c r="F15" s="222"/>
    </row>
    <row r="16" spans="1:6" x14ac:dyDescent="0.2">
      <c r="A16" s="62"/>
      <c r="B16" s="62" t="s">
        <v>320</v>
      </c>
      <c r="C16" s="244">
        <f>SUM(C8:C15)</f>
        <v>344584371.10000002</v>
      </c>
      <c r="D16" s="244">
        <f>SUM(D8:D15)</f>
        <v>353324852.19000006</v>
      </c>
      <c r="E16" s="244">
        <f>SUM(E8:E15)</f>
        <v>8740481.0899999999</v>
      </c>
      <c r="F16" s="244"/>
    </row>
    <row r="17" spans="1:6" x14ac:dyDescent="0.2">
      <c r="A17" s="60"/>
      <c r="B17" s="60"/>
      <c r="C17" s="231"/>
      <c r="D17" s="231"/>
      <c r="E17" s="231"/>
      <c r="F17" s="60"/>
    </row>
    <row r="18" spans="1:6" x14ac:dyDescent="0.2">
      <c r="A18" s="60"/>
      <c r="B18" s="60"/>
      <c r="C18" s="231"/>
      <c r="D18" s="231"/>
      <c r="E18" s="231"/>
      <c r="F18" s="60"/>
    </row>
    <row r="19" spans="1:6" ht="11.25" customHeight="1" x14ac:dyDescent="0.2">
      <c r="A19" s="217" t="s">
        <v>319</v>
      </c>
      <c r="B19" s="60"/>
      <c r="C19" s="294"/>
      <c r="D19" s="294"/>
      <c r="E19" s="294"/>
      <c r="F19" s="270" t="s">
        <v>310</v>
      </c>
    </row>
    <row r="20" spans="1:6" ht="12.75" customHeight="1" x14ac:dyDescent="0.2">
      <c r="A20" s="281"/>
      <c r="B20" s="281"/>
      <c r="C20" s="229"/>
    </row>
    <row r="21" spans="1:6" ht="15" customHeight="1" x14ac:dyDescent="0.2">
      <c r="A21" s="228" t="s">
        <v>45</v>
      </c>
      <c r="B21" s="227" t="s">
        <v>46</v>
      </c>
      <c r="C21" s="293" t="s">
        <v>47</v>
      </c>
      <c r="D21" s="293" t="s">
        <v>48</v>
      </c>
      <c r="E21" s="293" t="s">
        <v>49</v>
      </c>
      <c r="F21" s="292" t="s">
        <v>309</v>
      </c>
    </row>
    <row r="22" spans="1:6" x14ac:dyDescent="0.2">
      <c r="A22" s="223" t="s">
        <v>573</v>
      </c>
      <c r="B22" s="264" t="s">
        <v>574</v>
      </c>
      <c r="C22" s="265">
        <v>1717690.9</v>
      </c>
      <c r="D22" s="265">
        <v>1737173.66</v>
      </c>
      <c r="E22" s="265">
        <v>19482.759999999998</v>
      </c>
      <c r="F22" s="264"/>
    </row>
    <row r="23" spans="1:6" x14ac:dyDescent="0.2">
      <c r="A23" s="223" t="s">
        <v>575</v>
      </c>
      <c r="B23" s="264" t="s">
        <v>576</v>
      </c>
      <c r="C23" s="265">
        <v>82309.03</v>
      </c>
      <c r="D23" s="265">
        <v>82309.03</v>
      </c>
      <c r="E23" s="265">
        <v>0</v>
      </c>
      <c r="F23" s="264"/>
    </row>
    <row r="24" spans="1:6" x14ac:dyDescent="0.2">
      <c r="A24" s="223" t="s">
        <v>577</v>
      </c>
      <c r="B24" s="264" t="s">
        <v>578</v>
      </c>
      <c r="C24" s="265">
        <v>1771033.3</v>
      </c>
      <c r="D24" s="265">
        <v>1850898.28</v>
      </c>
      <c r="E24" s="265">
        <v>79864.98</v>
      </c>
      <c r="F24" s="264"/>
    </row>
    <row r="25" spans="1:6" x14ac:dyDescent="0.2">
      <c r="A25" s="223" t="s">
        <v>579</v>
      </c>
      <c r="B25" s="264" t="s">
        <v>580</v>
      </c>
      <c r="C25" s="265">
        <v>19948.27</v>
      </c>
      <c r="D25" s="265">
        <v>19948.27</v>
      </c>
      <c r="E25" s="265">
        <v>0</v>
      </c>
      <c r="F25" s="264"/>
    </row>
    <row r="26" spans="1:6" x14ac:dyDescent="0.2">
      <c r="A26" s="223" t="s">
        <v>581</v>
      </c>
      <c r="B26" s="264" t="s">
        <v>582</v>
      </c>
      <c r="C26" s="265">
        <v>144155.64000000001</v>
      </c>
      <c r="D26" s="265">
        <v>144155.64000000001</v>
      </c>
      <c r="E26" s="265">
        <v>0</v>
      </c>
      <c r="F26" s="264"/>
    </row>
    <row r="27" spans="1:6" x14ac:dyDescent="0.2">
      <c r="A27" s="223" t="s">
        <v>583</v>
      </c>
      <c r="B27" s="264" t="s">
        <v>584</v>
      </c>
      <c r="C27" s="265">
        <v>45354.400000000001</v>
      </c>
      <c r="D27" s="265">
        <v>98725.09</v>
      </c>
      <c r="E27" s="265">
        <v>53370.69</v>
      </c>
      <c r="F27" s="264"/>
    </row>
    <row r="28" spans="1:6" x14ac:dyDescent="0.2">
      <c r="A28" s="223" t="s">
        <v>585</v>
      </c>
      <c r="B28" s="264" t="s">
        <v>586</v>
      </c>
      <c r="C28" s="265">
        <v>130548.78</v>
      </c>
      <c r="D28" s="265">
        <v>130548.78</v>
      </c>
      <c r="E28" s="265">
        <v>0</v>
      </c>
      <c r="F28" s="264"/>
    </row>
    <row r="29" spans="1:6" x14ac:dyDescent="0.2">
      <c r="A29" s="223" t="s">
        <v>587</v>
      </c>
      <c r="B29" s="264" t="s">
        <v>588</v>
      </c>
      <c r="C29" s="265">
        <v>311343.11</v>
      </c>
      <c r="D29" s="265">
        <v>311343.11</v>
      </c>
      <c r="E29" s="265">
        <v>0</v>
      </c>
      <c r="F29" s="264"/>
    </row>
    <row r="30" spans="1:6" x14ac:dyDescent="0.2">
      <c r="A30" s="223" t="s">
        <v>589</v>
      </c>
      <c r="B30" s="264" t="s">
        <v>590</v>
      </c>
      <c r="C30" s="265">
        <v>169941</v>
      </c>
      <c r="D30" s="265">
        <v>169941</v>
      </c>
      <c r="E30" s="265">
        <v>0</v>
      </c>
      <c r="F30" s="264"/>
    </row>
    <row r="31" spans="1:6" x14ac:dyDescent="0.2">
      <c r="A31" s="223" t="s">
        <v>591</v>
      </c>
      <c r="B31" s="264" t="s">
        <v>592</v>
      </c>
      <c r="C31" s="265">
        <v>6369773.4199999999</v>
      </c>
      <c r="D31" s="265">
        <v>6859594.9199999999</v>
      </c>
      <c r="E31" s="265">
        <v>489821.5</v>
      </c>
      <c r="F31" s="264"/>
    </row>
    <row r="32" spans="1:6" x14ac:dyDescent="0.2">
      <c r="A32" s="223" t="s">
        <v>593</v>
      </c>
      <c r="B32" s="264" t="s">
        <v>594</v>
      </c>
      <c r="C32" s="265">
        <v>179563.56</v>
      </c>
      <c r="D32" s="265">
        <v>179563.56</v>
      </c>
      <c r="E32" s="265">
        <v>0</v>
      </c>
      <c r="F32" s="264"/>
    </row>
    <row r="33" spans="1:8" x14ac:dyDescent="0.2">
      <c r="A33" s="223" t="s">
        <v>595</v>
      </c>
      <c r="B33" s="264" t="s">
        <v>596</v>
      </c>
      <c r="C33" s="265">
        <v>1909483.14</v>
      </c>
      <c r="D33" s="265">
        <v>1936056.42</v>
      </c>
      <c r="E33" s="265">
        <v>26573.279999999999</v>
      </c>
      <c r="F33" s="264"/>
    </row>
    <row r="34" spans="1:8" x14ac:dyDescent="0.2">
      <c r="A34" s="223" t="s">
        <v>597</v>
      </c>
      <c r="B34" s="264" t="s">
        <v>598</v>
      </c>
      <c r="C34" s="265">
        <v>11200084.18</v>
      </c>
      <c r="D34" s="265">
        <v>11245185.18</v>
      </c>
      <c r="E34" s="265">
        <v>45101</v>
      </c>
      <c r="F34" s="264"/>
    </row>
    <row r="35" spans="1:8" x14ac:dyDescent="0.2">
      <c r="A35" s="223" t="s">
        <v>599</v>
      </c>
      <c r="B35" s="264" t="s">
        <v>600</v>
      </c>
      <c r="C35" s="265">
        <v>195490.67</v>
      </c>
      <c r="D35" s="265">
        <v>213413.06</v>
      </c>
      <c r="E35" s="265">
        <v>17922.39</v>
      </c>
      <c r="F35" s="264"/>
    </row>
    <row r="36" spans="1:8" x14ac:dyDescent="0.2">
      <c r="A36" s="223" t="s">
        <v>601</v>
      </c>
      <c r="B36" s="264" t="s">
        <v>602</v>
      </c>
      <c r="C36" s="265">
        <v>6315024.3099999996</v>
      </c>
      <c r="D36" s="265">
        <v>6320118.0999999996</v>
      </c>
      <c r="E36" s="265">
        <v>5093.79</v>
      </c>
      <c r="F36" s="264"/>
    </row>
    <row r="37" spans="1:8" x14ac:dyDescent="0.2">
      <c r="A37" s="223" t="s">
        <v>603</v>
      </c>
      <c r="B37" s="264" t="s">
        <v>604</v>
      </c>
      <c r="C37" s="265">
        <v>5031169.04</v>
      </c>
      <c r="D37" s="265">
        <v>5031169.04</v>
      </c>
      <c r="E37" s="265">
        <v>0</v>
      </c>
      <c r="F37" s="264"/>
    </row>
    <row r="38" spans="1:8" x14ac:dyDescent="0.2">
      <c r="A38" s="223" t="s">
        <v>605</v>
      </c>
      <c r="B38" s="264" t="s">
        <v>606</v>
      </c>
      <c r="C38" s="265">
        <v>2800</v>
      </c>
      <c r="D38" s="265">
        <v>2800</v>
      </c>
      <c r="E38" s="265">
        <v>0</v>
      </c>
      <c r="F38" s="264"/>
    </row>
    <row r="39" spans="1:8" x14ac:dyDescent="0.2">
      <c r="A39" s="223"/>
      <c r="B39" s="264"/>
      <c r="C39" s="265"/>
      <c r="D39" s="265"/>
      <c r="E39" s="265"/>
      <c r="F39" s="264"/>
    </row>
    <row r="40" spans="1:8" x14ac:dyDescent="0.2">
      <c r="A40" s="62"/>
      <c r="B40" s="62" t="s">
        <v>318</v>
      </c>
      <c r="C40" s="244">
        <f>SUM(C22:C39)</f>
        <v>35595712.75</v>
      </c>
      <c r="D40" s="244">
        <f>SUM(D22:D39)</f>
        <v>36332943.139999993</v>
      </c>
      <c r="E40" s="244">
        <f>SUM(E22:E39)</f>
        <v>737230.39</v>
      </c>
      <c r="F40" s="244"/>
    </row>
    <row r="41" spans="1:8" s="8" customFormat="1" x14ac:dyDescent="0.2">
      <c r="A41" s="59"/>
      <c r="B41" s="59"/>
      <c r="C41" s="11"/>
      <c r="D41" s="11"/>
      <c r="E41" s="11"/>
      <c r="F41" s="11"/>
    </row>
    <row r="42" spans="1:8" s="8" customFormat="1" x14ac:dyDescent="0.2">
      <c r="A42" s="59"/>
      <c r="B42" s="59"/>
      <c r="C42" s="11"/>
      <c r="D42" s="11"/>
      <c r="E42" s="11"/>
      <c r="F42" s="11"/>
    </row>
    <row r="43" spans="1:8" s="8" customFormat="1" ht="11.25" customHeight="1" x14ac:dyDescent="0.2">
      <c r="A43" s="217" t="s">
        <v>317</v>
      </c>
      <c r="B43" s="217"/>
      <c r="C43" s="294"/>
      <c r="D43" s="294"/>
      <c r="E43" s="294"/>
      <c r="G43" s="270" t="s">
        <v>310</v>
      </c>
    </row>
    <row r="44" spans="1:8" s="8" customFormat="1" x14ac:dyDescent="0.2">
      <c r="A44" s="281"/>
      <c r="B44" s="281"/>
      <c r="C44" s="229"/>
      <c r="D44" s="7"/>
      <c r="E44" s="7"/>
      <c r="F44" s="89"/>
    </row>
    <row r="45" spans="1:8" s="8" customFormat="1" ht="27.95" customHeight="1" x14ac:dyDescent="0.2">
      <c r="A45" s="228" t="s">
        <v>45</v>
      </c>
      <c r="B45" s="227" t="s">
        <v>46</v>
      </c>
      <c r="C45" s="293" t="s">
        <v>47</v>
      </c>
      <c r="D45" s="293" t="s">
        <v>48</v>
      </c>
      <c r="E45" s="293" t="s">
        <v>49</v>
      </c>
      <c r="F45" s="292" t="s">
        <v>309</v>
      </c>
      <c r="G45" s="292" t="s">
        <v>308</v>
      </c>
      <c r="H45" s="292" t="s">
        <v>307</v>
      </c>
    </row>
    <row r="46" spans="1:8" s="8" customFormat="1" x14ac:dyDescent="0.2">
      <c r="A46" s="223" t="s">
        <v>607</v>
      </c>
      <c r="B46" s="264" t="s">
        <v>608</v>
      </c>
      <c r="C46" s="222">
        <v>-113624554.8</v>
      </c>
      <c r="D46" s="265">
        <v>-113624554.8</v>
      </c>
      <c r="E46" s="265">
        <v>0</v>
      </c>
      <c r="F46" s="264"/>
      <c r="G46" s="264"/>
      <c r="H46" s="264"/>
    </row>
    <row r="47" spans="1:8" s="8" customFormat="1" x14ac:dyDescent="0.2">
      <c r="A47" s="223"/>
      <c r="B47" s="264"/>
      <c r="C47" s="222"/>
      <c r="D47" s="265"/>
      <c r="E47" s="265"/>
      <c r="F47" s="264"/>
      <c r="G47" s="264"/>
      <c r="H47" s="264"/>
    </row>
    <row r="48" spans="1:8" s="8" customFormat="1" x14ac:dyDescent="0.2">
      <c r="A48" s="223"/>
      <c r="B48" s="264"/>
      <c r="C48" s="222"/>
      <c r="D48" s="265"/>
      <c r="E48" s="265"/>
      <c r="F48" s="264"/>
      <c r="G48" s="264"/>
      <c r="H48" s="264"/>
    </row>
    <row r="49" spans="1:8" s="8" customFormat="1" x14ac:dyDescent="0.2">
      <c r="A49" s="223"/>
      <c r="B49" s="264"/>
      <c r="C49" s="222"/>
      <c r="D49" s="265"/>
      <c r="E49" s="265"/>
      <c r="F49" s="264"/>
      <c r="G49" s="264"/>
      <c r="H49" s="264"/>
    </row>
    <row r="50" spans="1:8" s="8" customFormat="1" x14ac:dyDescent="0.2">
      <c r="A50" s="62"/>
      <c r="B50" s="62" t="s">
        <v>316</v>
      </c>
      <c r="C50" s="244">
        <f>SUM(C46:C49)</f>
        <v>-113624554.8</v>
      </c>
      <c r="D50" s="244">
        <f>SUM(D46:D49)</f>
        <v>-113624554.8</v>
      </c>
      <c r="E50" s="244">
        <f>SUM(E46:E49)</f>
        <v>0</v>
      </c>
      <c r="F50" s="244"/>
      <c r="G50" s="244"/>
      <c r="H50" s="244"/>
    </row>
    <row r="51" spans="1:8" s="8" customFormat="1" x14ac:dyDescent="0.2">
      <c r="A51" s="15"/>
      <c r="B51" s="15"/>
      <c r="C51" s="16"/>
      <c r="D51" s="16"/>
      <c r="E51" s="16"/>
      <c r="F51" s="11"/>
    </row>
    <row r="53" spans="1:8" x14ac:dyDescent="0.2">
      <c r="A53" s="217" t="s">
        <v>315</v>
      </c>
      <c r="B53" s="217"/>
      <c r="C53" s="294"/>
      <c r="D53" s="294"/>
      <c r="E53" s="294"/>
      <c r="G53" s="270" t="s">
        <v>310</v>
      </c>
    </row>
    <row r="54" spans="1:8" x14ac:dyDescent="0.2">
      <c r="A54" s="281"/>
      <c r="B54" s="281"/>
      <c r="C54" s="229"/>
      <c r="H54" s="7"/>
    </row>
    <row r="55" spans="1:8" ht="27.95" customHeight="1" x14ac:dyDescent="0.2">
      <c r="A55" s="228" t="s">
        <v>45</v>
      </c>
      <c r="B55" s="227" t="s">
        <v>46</v>
      </c>
      <c r="C55" s="293" t="s">
        <v>47</v>
      </c>
      <c r="D55" s="293" t="s">
        <v>48</v>
      </c>
      <c r="E55" s="293" t="s">
        <v>49</v>
      </c>
      <c r="F55" s="292" t="s">
        <v>309</v>
      </c>
      <c r="G55" s="292" t="s">
        <v>308</v>
      </c>
      <c r="H55" s="292" t="s">
        <v>307</v>
      </c>
    </row>
    <row r="56" spans="1:8" x14ac:dyDescent="0.2">
      <c r="A56" s="223" t="s">
        <v>609</v>
      </c>
      <c r="B56" s="264" t="s">
        <v>610</v>
      </c>
      <c r="C56" s="222">
        <v>-15699127.51</v>
      </c>
      <c r="D56" s="265">
        <v>-15699127.51</v>
      </c>
      <c r="E56" s="265">
        <v>0</v>
      </c>
      <c r="F56" s="264"/>
      <c r="G56" s="264"/>
      <c r="H56" s="264"/>
    </row>
    <row r="57" spans="1:8" x14ac:dyDescent="0.2">
      <c r="A57" s="223"/>
      <c r="B57" s="264"/>
      <c r="C57" s="222"/>
      <c r="D57" s="265"/>
      <c r="E57" s="265"/>
      <c r="F57" s="264"/>
      <c r="G57" s="264"/>
      <c r="H57" s="264"/>
    </row>
    <row r="58" spans="1:8" x14ac:dyDescent="0.2">
      <c r="A58" s="223"/>
      <c r="B58" s="264"/>
      <c r="C58" s="222"/>
      <c r="D58" s="265"/>
      <c r="E58" s="265"/>
      <c r="F58" s="264"/>
      <c r="G58" s="264"/>
      <c r="H58" s="264"/>
    </row>
    <row r="59" spans="1:8" x14ac:dyDescent="0.2">
      <c r="A59" s="223"/>
      <c r="B59" s="264"/>
      <c r="C59" s="222"/>
      <c r="D59" s="265"/>
      <c r="E59" s="265"/>
      <c r="F59" s="264"/>
      <c r="G59" s="264"/>
      <c r="H59" s="264"/>
    </row>
    <row r="60" spans="1:8" x14ac:dyDescent="0.2">
      <c r="A60" s="62"/>
      <c r="B60" s="62" t="s">
        <v>314</v>
      </c>
      <c r="C60" s="244">
        <f>SUM(C56:C59)</f>
        <v>-15699127.51</v>
      </c>
      <c r="D60" s="244">
        <f>SUM(D56:D59)</f>
        <v>-15699127.51</v>
      </c>
      <c r="E60" s="244">
        <f>SUM(E56:E59)</f>
        <v>0</v>
      </c>
      <c r="F60" s="244"/>
      <c r="G60" s="244"/>
      <c r="H60" s="244"/>
    </row>
    <row r="63" spans="1:8" x14ac:dyDescent="0.2">
      <c r="A63" s="217" t="s">
        <v>313</v>
      </c>
      <c r="B63" s="217"/>
      <c r="C63" s="294"/>
      <c r="D63" s="294"/>
      <c r="E63" s="294"/>
      <c r="G63" s="270" t="s">
        <v>310</v>
      </c>
    </row>
    <row r="64" spans="1:8" x14ac:dyDescent="0.2">
      <c r="A64" s="281"/>
      <c r="B64" s="281"/>
      <c r="C64" s="229"/>
    </row>
    <row r="65" spans="1:8" ht="27.95" customHeight="1" x14ac:dyDescent="0.2">
      <c r="A65" s="228" t="s">
        <v>45</v>
      </c>
      <c r="B65" s="227" t="s">
        <v>46</v>
      </c>
      <c r="C65" s="293" t="s">
        <v>47</v>
      </c>
      <c r="D65" s="293" t="s">
        <v>48</v>
      </c>
      <c r="E65" s="293" t="s">
        <v>49</v>
      </c>
      <c r="F65" s="292" t="s">
        <v>309</v>
      </c>
      <c r="G65" s="292" t="s">
        <v>308</v>
      </c>
      <c r="H65" s="292" t="s">
        <v>307</v>
      </c>
    </row>
    <row r="66" spans="1:8" x14ac:dyDescent="0.2">
      <c r="A66" s="223" t="s">
        <v>611</v>
      </c>
      <c r="B66" s="264" t="s">
        <v>574</v>
      </c>
      <c r="C66" s="222">
        <v>-71018.960000000006</v>
      </c>
      <c r="D66" s="265">
        <v>-71018.960000000006</v>
      </c>
      <c r="E66" s="265">
        <v>0</v>
      </c>
      <c r="F66" s="264"/>
      <c r="G66" s="264"/>
      <c r="H66" s="264"/>
    </row>
    <row r="67" spans="1:8" x14ac:dyDescent="0.2">
      <c r="A67" s="223" t="s">
        <v>612</v>
      </c>
      <c r="B67" s="264" t="s">
        <v>578</v>
      </c>
      <c r="C67" s="222">
        <v>-312187.03999999998</v>
      </c>
      <c r="D67" s="265">
        <v>-312187.03999999998</v>
      </c>
      <c r="E67" s="265">
        <v>0</v>
      </c>
      <c r="F67" s="264"/>
      <c r="G67" s="264"/>
      <c r="H67" s="264"/>
    </row>
    <row r="68" spans="1:8" x14ac:dyDescent="0.2">
      <c r="A68" s="223" t="s">
        <v>613</v>
      </c>
      <c r="B68" s="264" t="s">
        <v>582</v>
      </c>
      <c r="C68" s="222">
        <v>-3921.39</v>
      </c>
      <c r="D68" s="265">
        <v>-3921.39</v>
      </c>
      <c r="E68" s="265">
        <v>0</v>
      </c>
      <c r="F68" s="264"/>
      <c r="G68" s="264"/>
      <c r="H68" s="264"/>
    </row>
    <row r="69" spans="1:8" x14ac:dyDescent="0.2">
      <c r="A69" s="223" t="s">
        <v>614</v>
      </c>
      <c r="B69" s="264" t="s">
        <v>584</v>
      </c>
      <c r="C69" s="222">
        <v>-4220</v>
      </c>
      <c r="D69" s="265">
        <v>-4220</v>
      </c>
      <c r="E69" s="265">
        <v>0</v>
      </c>
      <c r="F69" s="264"/>
      <c r="G69" s="264"/>
      <c r="H69" s="264"/>
    </row>
    <row r="70" spans="1:8" x14ac:dyDescent="0.2">
      <c r="A70" s="223" t="s">
        <v>615</v>
      </c>
      <c r="B70" s="264" t="s">
        <v>586</v>
      </c>
      <c r="C70" s="222">
        <v>-6181.61</v>
      </c>
      <c r="D70" s="265">
        <v>-6181.61</v>
      </c>
      <c r="E70" s="265">
        <v>0</v>
      </c>
      <c r="F70" s="264"/>
      <c r="G70" s="264"/>
      <c r="H70" s="264"/>
    </row>
    <row r="71" spans="1:8" x14ac:dyDescent="0.2">
      <c r="A71" s="223" t="s">
        <v>616</v>
      </c>
      <c r="B71" s="264" t="s">
        <v>588</v>
      </c>
      <c r="C71" s="222">
        <v>-61833.33</v>
      </c>
      <c r="D71" s="265">
        <v>-61833.33</v>
      </c>
      <c r="E71" s="265">
        <v>0</v>
      </c>
      <c r="F71" s="264"/>
      <c r="G71" s="264"/>
      <c r="H71" s="264"/>
    </row>
    <row r="72" spans="1:8" x14ac:dyDescent="0.2">
      <c r="A72" s="223" t="s">
        <v>617</v>
      </c>
      <c r="B72" s="264" t="s">
        <v>592</v>
      </c>
      <c r="C72" s="222">
        <v>-347406.05</v>
      </c>
      <c r="D72" s="265">
        <v>-347406.05</v>
      </c>
      <c r="E72" s="265">
        <v>0</v>
      </c>
      <c r="F72" s="264"/>
      <c r="G72" s="264"/>
      <c r="H72" s="264"/>
    </row>
    <row r="73" spans="1:8" x14ac:dyDescent="0.2">
      <c r="A73" s="223" t="s">
        <v>618</v>
      </c>
      <c r="B73" s="264" t="s">
        <v>594</v>
      </c>
      <c r="C73" s="222">
        <v>-32112.09</v>
      </c>
      <c r="D73" s="265">
        <v>-32112.09</v>
      </c>
      <c r="E73" s="265">
        <v>0</v>
      </c>
      <c r="F73" s="264"/>
      <c r="G73" s="264"/>
      <c r="H73" s="264"/>
    </row>
    <row r="74" spans="1:8" x14ac:dyDescent="0.2">
      <c r="A74" s="223" t="s">
        <v>619</v>
      </c>
      <c r="B74" s="264" t="s">
        <v>596</v>
      </c>
      <c r="C74" s="222">
        <v>-145287.37</v>
      </c>
      <c r="D74" s="265">
        <v>-145287.37</v>
      </c>
      <c r="E74" s="265">
        <v>0</v>
      </c>
      <c r="F74" s="264"/>
      <c r="G74" s="264"/>
      <c r="H74" s="264"/>
    </row>
    <row r="75" spans="1:8" x14ac:dyDescent="0.2">
      <c r="A75" s="223" t="s">
        <v>620</v>
      </c>
      <c r="B75" s="264" t="s">
        <v>598</v>
      </c>
      <c r="C75" s="222">
        <v>-430698.89</v>
      </c>
      <c r="D75" s="265">
        <v>-430698.89</v>
      </c>
      <c r="E75" s="265">
        <v>0</v>
      </c>
      <c r="F75" s="264"/>
      <c r="G75" s="264"/>
      <c r="H75" s="264"/>
    </row>
    <row r="76" spans="1:8" x14ac:dyDescent="0.2">
      <c r="A76" s="223" t="s">
        <v>621</v>
      </c>
      <c r="B76" s="264" t="s">
        <v>600</v>
      </c>
      <c r="C76" s="222">
        <v>-7869.74</v>
      </c>
      <c r="D76" s="265">
        <v>-7869.74</v>
      </c>
      <c r="E76" s="265">
        <v>0</v>
      </c>
      <c r="F76" s="264"/>
      <c r="G76" s="264"/>
      <c r="H76" s="264"/>
    </row>
    <row r="77" spans="1:8" x14ac:dyDescent="0.2">
      <c r="A77" s="223" t="s">
        <v>622</v>
      </c>
      <c r="B77" s="264" t="s">
        <v>602</v>
      </c>
      <c r="C77" s="222">
        <v>-33385.07</v>
      </c>
      <c r="D77" s="265">
        <v>-33385.07</v>
      </c>
      <c r="E77" s="265">
        <v>0</v>
      </c>
      <c r="F77" s="264"/>
      <c r="G77" s="264"/>
      <c r="H77" s="264"/>
    </row>
    <row r="78" spans="1:8" x14ac:dyDescent="0.2">
      <c r="A78" s="223" t="s">
        <v>623</v>
      </c>
      <c r="B78" s="264" t="s">
        <v>604</v>
      </c>
      <c r="C78" s="222">
        <v>-289986.5</v>
      </c>
      <c r="D78" s="265">
        <v>-289986.5</v>
      </c>
      <c r="E78" s="265">
        <v>0</v>
      </c>
      <c r="F78" s="264"/>
      <c r="G78" s="264"/>
      <c r="H78" s="264"/>
    </row>
    <row r="79" spans="1:8" x14ac:dyDescent="0.2">
      <c r="A79" s="223"/>
      <c r="B79" s="264"/>
      <c r="C79" s="222"/>
      <c r="D79" s="265"/>
      <c r="E79" s="265"/>
      <c r="F79" s="264"/>
      <c r="G79" s="264"/>
      <c r="H79" s="264"/>
    </row>
    <row r="80" spans="1:8" x14ac:dyDescent="0.2">
      <c r="A80" s="62"/>
      <c r="B80" s="62" t="s">
        <v>312</v>
      </c>
      <c r="C80" s="244">
        <f>SUM(C66:C79)</f>
        <v>-1746108.04</v>
      </c>
      <c r="D80" s="244">
        <f>SUM(D66:D79)</f>
        <v>-1746108.04</v>
      </c>
      <c r="E80" s="244">
        <f>SUM(E66:E79)</f>
        <v>0</v>
      </c>
      <c r="F80" s="244"/>
      <c r="G80" s="244"/>
      <c r="H80" s="244"/>
    </row>
    <row r="83" spans="1:8" x14ac:dyDescent="0.2">
      <c r="A83" s="217" t="s">
        <v>311</v>
      </c>
      <c r="B83" s="217"/>
      <c r="C83" s="294"/>
      <c r="D83" s="294"/>
      <c r="E83" s="294"/>
      <c r="G83" s="270" t="s">
        <v>310</v>
      </c>
    </row>
    <row r="84" spans="1:8" x14ac:dyDescent="0.2">
      <c r="A84" s="281"/>
      <c r="B84" s="281"/>
      <c r="C84" s="229"/>
    </row>
    <row r="85" spans="1:8" ht="27.95" customHeight="1" x14ac:dyDescent="0.2">
      <c r="A85" s="228" t="s">
        <v>45</v>
      </c>
      <c r="B85" s="227" t="s">
        <v>46</v>
      </c>
      <c r="C85" s="293" t="s">
        <v>47</v>
      </c>
      <c r="D85" s="293" t="s">
        <v>48</v>
      </c>
      <c r="E85" s="293" t="s">
        <v>49</v>
      </c>
      <c r="F85" s="292" t="s">
        <v>309</v>
      </c>
      <c r="G85" s="292" t="s">
        <v>308</v>
      </c>
      <c r="H85" s="292" t="s">
        <v>307</v>
      </c>
    </row>
    <row r="86" spans="1:8" x14ac:dyDescent="0.2">
      <c r="A86" s="223" t="s">
        <v>524</v>
      </c>
      <c r="B86" s="264" t="s">
        <v>524</v>
      </c>
      <c r="C86" s="222"/>
      <c r="D86" s="265"/>
      <c r="E86" s="265"/>
      <c r="F86" s="264"/>
      <c r="G86" s="264"/>
      <c r="H86" s="264"/>
    </row>
    <row r="87" spans="1:8" x14ac:dyDescent="0.2">
      <c r="A87" s="223"/>
      <c r="B87" s="264"/>
      <c r="C87" s="222"/>
      <c r="D87" s="265"/>
      <c r="E87" s="265"/>
      <c r="F87" s="264"/>
      <c r="G87" s="264"/>
      <c r="H87" s="264"/>
    </row>
    <row r="88" spans="1:8" x14ac:dyDescent="0.2">
      <c r="A88" s="223"/>
      <c r="B88" s="264"/>
      <c r="C88" s="222"/>
      <c r="D88" s="265"/>
      <c r="E88" s="265"/>
      <c r="F88" s="264"/>
      <c r="G88" s="264"/>
      <c r="H88" s="264"/>
    </row>
    <row r="89" spans="1:8" x14ac:dyDescent="0.2">
      <c r="A89" s="223"/>
      <c r="B89" s="264"/>
      <c r="C89" s="222"/>
      <c r="D89" s="265"/>
      <c r="E89" s="265"/>
      <c r="F89" s="264"/>
      <c r="G89" s="264"/>
      <c r="H89" s="264"/>
    </row>
    <row r="90" spans="1:8" x14ac:dyDescent="0.2">
      <c r="A90" s="62"/>
      <c r="B90" s="62" t="s">
        <v>306</v>
      </c>
      <c r="C90" s="244">
        <f>SUM(C86:C89)</f>
        <v>0</v>
      </c>
      <c r="D90" s="244">
        <f>SUM(D86:D89)</f>
        <v>0</v>
      </c>
      <c r="E90" s="244">
        <f>SUM(E86:E89)</f>
        <v>0</v>
      </c>
      <c r="F90" s="244"/>
      <c r="G90" s="244"/>
      <c r="H90" s="244"/>
    </row>
  </sheetData>
  <dataValidations count="8">
    <dataValidation allowBlank="1" showInputMessage="1" showErrorMessage="1" prompt="Importe final del periodo que corresponde la información financiera trimestral que se presenta." sqref="D7 D21 D45 D55 D65 D85"/>
    <dataValidation allowBlank="1" showInputMessage="1" showErrorMessage="1" prompt="Saldo al 31 de diciembre del año anterior del ejercio que se presenta." sqref="C7 C21 C45 C55 C65 C85"/>
    <dataValidation allowBlank="1" showInputMessage="1" showErrorMessage="1" prompt="Corresponde al número de la cuenta de acuerdo al Plan de Cuentas emitido por el CONAC (DOF 23/12/2015)." sqref="A7 A21 A45 A55 A65 A85"/>
    <dataValidation allowBlank="1" showInputMessage="1" showErrorMessage="1" prompt="Indicar la tasa de aplicación." sqref="H45 H55 H65 H85"/>
    <dataValidation allowBlank="1" showInputMessage="1" showErrorMessage="1" prompt="Indicar el método de depreciación." sqref="G45 G55 G65 G85"/>
    <dataValidation allowBlank="1" showInputMessage="1" showErrorMessage="1" prompt="Corresponde al nombre o descripción de la cuenta de acuerdo al Plan de Cuentas emitido por el CONAC." sqref="B7 B21 B45 B55 B65 B85"/>
    <dataValidation allowBlank="1" showInputMessage="1" showErrorMessage="1" prompt="Diferencia entre el saldo final y el inicial presentados." sqref="E7 E21 E45 E55 E65 E85"/>
    <dataValidation allowBlank="1" showInputMessage="1" showErrorMessage="1" prompt="Criterio para la aplicación de depreciación: anual, mensual, trimestral, etc." sqref="F7 F21 F85 F55 F65 F45"/>
  </dataValidations>
  <pageMargins left="0.7" right="0.7" top="0.75" bottom="0.75" header="0.3" footer="0.3"/>
  <pageSetup scale="5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9"/>
      <c r="D1" s="249"/>
      <c r="E1" s="249"/>
      <c r="F1" s="5"/>
    </row>
    <row r="2" spans="1:6" ht="11.25" customHeight="1" x14ac:dyDescent="0.2">
      <c r="A2" s="3" t="s">
        <v>139</v>
      </c>
      <c r="B2" s="3"/>
      <c r="C2" s="249"/>
      <c r="D2" s="249"/>
      <c r="E2" s="249"/>
    </row>
    <row r="3" spans="1:6" ht="11.25" customHeight="1" x14ac:dyDescent="0.2">
      <c r="A3" s="3"/>
      <c r="B3" s="3"/>
      <c r="C3" s="249"/>
      <c r="D3" s="249"/>
      <c r="E3" s="249"/>
    </row>
    <row r="4" spans="1:6" ht="11.25" customHeight="1" x14ac:dyDescent="0.2"/>
    <row r="5" spans="1:6" ht="11.25" customHeight="1" x14ac:dyDescent="0.2">
      <c r="A5" s="311" t="s">
        <v>329</v>
      </c>
      <c r="B5" s="311"/>
      <c r="C5" s="308"/>
      <c r="D5" s="308"/>
      <c r="E5" s="308"/>
      <c r="F5" s="190" t="s">
        <v>326</v>
      </c>
    </row>
    <row r="6" spans="1:6" s="8" customFormat="1" x14ac:dyDescent="0.2">
      <c r="A6" s="17"/>
      <c r="B6" s="17"/>
      <c r="C6" s="308"/>
      <c r="D6" s="308"/>
      <c r="E6" s="308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309</v>
      </c>
    </row>
    <row r="8" spans="1:6" x14ac:dyDescent="0.2">
      <c r="A8" s="285">
        <v>125105911</v>
      </c>
      <c r="B8" s="285" t="s">
        <v>624</v>
      </c>
      <c r="C8" s="222">
        <v>540456.94999999995</v>
      </c>
      <c r="D8" s="304">
        <v>540456.94999999995</v>
      </c>
      <c r="E8" s="304">
        <v>0</v>
      </c>
      <c r="F8" s="303"/>
    </row>
    <row r="9" spans="1:6" x14ac:dyDescent="0.2">
      <c r="A9" s="285">
        <v>125415971</v>
      </c>
      <c r="B9" s="285" t="s">
        <v>625</v>
      </c>
      <c r="C9" s="222">
        <v>163801.07</v>
      </c>
      <c r="D9" s="304">
        <v>172401.07</v>
      </c>
      <c r="E9" s="304">
        <v>8600</v>
      </c>
      <c r="F9" s="303"/>
    </row>
    <row r="10" spans="1:6" x14ac:dyDescent="0.2">
      <c r="A10" s="285"/>
      <c r="B10" s="285"/>
      <c r="C10" s="222"/>
      <c r="D10" s="304"/>
      <c r="E10" s="304"/>
      <c r="F10" s="303"/>
    </row>
    <row r="11" spans="1:6" x14ac:dyDescent="0.2">
      <c r="A11" s="285"/>
      <c r="B11" s="285"/>
      <c r="C11" s="222"/>
      <c r="D11" s="304"/>
      <c r="E11" s="304"/>
      <c r="F11" s="303"/>
    </row>
    <row r="12" spans="1:6" x14ac:dyDescent="0.2">
      <c r="A12" s="285"/>
      <c r="B12" s="285"/>
      <c r="C12" s="222"/>
      <c r="D12" s="304"/>
      <c r="E12" s="304"/>
      <c r="F12" s="303"/>
    </row>
    <row r="13" spans="1:6" x14ac:dyDescent="0.2">
      <c r="A13" s="62"/>
      <c r="B13" s="62" t="s">
        <v>328</v>
      </c>
      <c r="C13" s="244">
        <f>SUM(C8:C12)</f>
        <v>704258.02</v>
      </c>
      <c r="D13" s="244">
        <f>SUM(D8:D12)</f>
        <v>712858.02</v>
      </c>
      <c r="E13" s="244">
        <f>SUM(E8:E12)</f>
        <v>8600</v>
      </c>
      <c r="F13" s="62"/>
    </row>
    <row r="14" spans="1:6" x14ac:dyDescent="0.2">
      <c r="A14" s="60"/>
      <c r="B14" s="60"/>
      <c r="C14" s="231"/>
      <c r="D14" s="231"/>
      <c r="E14" s="231"/>
      <c r="F14" s="60"/>
    </row>
    <row r="15" spans="1:6" x14ac:dyDescent="0.2">
      <c r="A15" s="60"/>
      <c r="B15" s="60"/>
      <c r="C15" s="231"/>
      <c r="D15" s="231"/>
      <c r="E15" s="231"/>
      <c r="F15" s="60"/>
    </row>
    <row r="16" spans="1:6" ht="11.25" customHeight="1" x14ac:dyDescent="0.2">
      <c r="A16" s="310" t="s">
        <v>327</v>
      </c>
      <c r="B16" s="309"/>
      <c r="C16" s="308"/>
      <c r="D16" s="308"/>
      <c r="E16" s="308"/>
      <c r="F16" s="190" t="s">
        <v>326</v>
      </c>
    </row>
    <row r="17" spans="1:6" x14ac:dyDescent="0.2">
      <c r="A17" s="288"/>
      <c r="B17" s="288"/>
      <c r="C17" s="289"/>
      <c r="D17" s="289"/>
      <c r="E17" s="289"/>
    </row>
    <row r="18" spans="1:6" ht="15" customHeight="1" x14ac:dyDescent="0.2">
      <c r="A18" s="228" t="s">
        <v>45</v>
      </c>
      <c r="B18" s="227" t="s">
        <v>46</v>
      </c>
      <c r="C18" s="293" t="s">
        <v>47</v>
      </c>
      <c r="D18" s="293" t="s">
        <v>48</v>
      </c>
      <c r="E18" s="293" t="s">
        <v>49</v>
      </c>
      <c r="F18" s="292" t="s">
        <v>309</v>
      </c>
    </row>
    <row r="19" spans="1:6" ht="11.25" customHeight="1" x14ac:dyDescent="0.2">
      <c r="A19" s="223" t="s">
        <v>626</v>
      </c>
      <c r="B19" s="285" t="s">
        <v>627</v>
      </c>
      <c r="C19" s="222">
        <v>-40478.49</v>
      </c>
      <c r="D19" s="222">
        <v>-40478.49</v>
      </c>
      <c r="E19" s="222">
        <v>0</v>
      </c>
      <c r="F19" s="303"/>
    </row>
    <row r="20" spans="1:6" ht="11.25" customHeight="1" x14ac:dyDescent="0.2">
      <c r="A20" s="223" t="s">
        <v>628</v>
      </c>
      <c r="B20" s="285" t="s">
        <v>629</v>
      </c>
      <c r="C20" s="222">
        <v>-46546.74</v>
      </c>
      <c r="D20" s="222">
        <v>-46546.74</v>
      </c>
      <c r="E20" s="222">
        <v>0</v>
      </c>
      <c r="F20" s="303"/>
    </row>
    <row r="21" spans="1:6" x14ac:dyDescent="0.2">
      <c r="A21" s="223"/>
      <c r="B21" s="285"/>
      <c r="C21" s="222"/>
      <c r="D21" s="222"/>
      <c r="E21" s="222"/>
      <c r="F21" s="303"/>
    </row>
    <row r="22" spans="1:6" x14ac:dyDescent="0.2">
      <c r="A22" s="62"/>
      <c r="B22" s="62" t="s">
        <v>325</v>
      </c>
      <c r="C22" s="244">
        <f>SUM(C19:C21)</f>
        <v>-87025.23</v>
      </c>
      <c r="D22" s="244">
        <f>SUM(D19:D21)</f>
        <v>-87025.23</v>
      </c>
      <c r="E22" s="244">
        <f>SUM(E19:E21)</f>
        <v>0</v>
      </c>
      <c r="F22" s="62"/>
    </row>
    <row r="23" spans="1:6" x14ac:dyDescent="0.2">
      <c r="A23" s="60"/>
      <c r="B23" s="60"/>
      <c r="C23" s="231"/>
      <c r="D23" s="231"/>
      <c r="E23" s="231"/>
      <c r="F23" s="60"/>
    </row>
    <row r="24" spans="1:6" x14ac:dyDescent="0.2">
      <c r="A24" s="60"/>
      <c r="B24" s="60"/>
      <c r="C24" s="231"/>
      <c r="D24" s="231"/>
      <c r="E24" s="231"/>
      <c r="F24" s="60"/>
    </row>
    <row r="25" spans="1:6" ht="11.25" customHeight="1" x14ac:dyDescent="0.2">
      <c r="A25" s="307" t="s">
        <v>324</v>
      </c>
      <c r="B25" s="306"/>
      <c r="C25" s="305"/>
      <c r="D25" s="305"/>
      <c r="E25" s="294"/>
      <c r="F25" s="270" t="s">
        <v>323</v>
      </c>
    </row>
    <row r="26" spans="1:6" x14ac:dyDescent="0.2">
      <c r="A26" s="281"/>
      <c r="B26" s="281"/>
      <c r="C26" s="229"/>
    </row>
    <row r="27" spans="1:6" ht="15" customHeight="1" x14ac:dyDescent="0.2">
      <c r="A27" s="228" t="s">
        <v>45</v>
      </c>
      <c r="B27" s="227" t="s">
        <v>46</v>
      </c>
      <c r="C27" s="293" t="s">
        <v>47</v>
      </c>
      <c r="D27" s="293" t="s">
        <v>48</v>
      </c>
      <c r="E27" s="293" t="s">
        <v>49</v>
      </c>
      <c r="F27" s="292" t="s">
        <v>309</v>
      </c>
    </row>
    <row r="28" spans="1:6" x14ac:dyDescent="0.2">
      <c r="A28" s="285">
        <v>127106311</v>
      </c>
      <c r="B28" s="285" t="s">
        <v>630</v>
      </c>
      <c r="C28" s="222">
        <v>3612934.31</v>
      </c>
      <c r="D28" s="304">
        <v>4637513.91</v>
      </c>
      <c r="E28" s="304">
        <v>1024579.6</v>
      </c>
      <c r="F28" s="303"/>
    </row>
    <row r="29" spans="1:6" x14ac:dyDescent="0.2">
      <c r="A29" s="285">
        <v>127900001</v>
      </c>
      <c r="B29" s="285" t="s">
        <v>631</v>
      </c>
      <c r="C29" s="222">
        <v>3570813.97</v>
      </c>
      <c r="D29" s="304">
        <v>3570813.97</v>
      </c>
      <c r="E29" s="304">
        <v>0</v>
      </c>
      <c r="F29" s="303"/>
    </row>
    <row r="30" spans="1:6" x14ac:dyDescent="0.2">
      <c r="A30" s="285"/>
      <c r="B30" s="285"/>
      <c r="C30" s="222"/>
      <c r="D30" s="304"/>
      <c r="E30" s="304"/>
      <c r="F30" s="303"/>
    </row>
    <row r="31" spans="1:6" x14ac:dyDescent="0.2">
      <c r="A31" s="285"/>
      <c r="B31" s="285"/>
      <c r="C31" s="222"/>
      <c r="D31" s="304"/>
      <c r="E31" s="304"/>
      <c r="F31" s="303"/>
    </row>
    <row r="32" spans="1:6" x14ac:dyDescent="0.2">
      <c r="A32" s="285"/>
      <c r="B32" s="285"/>
      <c r="C32" s="222"/>
      <c r="D32" s="304"/>
      <c r="E32" s="304"/>
      <c r="F32" s="303"/>
    </row>
    <row r="33" spans="1:6" x14ac:dyDescent="0.2">
      <c r="A33" s="285"/>
      <c r="B33" s="285"/>
      <c r="C33" s="222"/>
      <c r="D33" s="304"/>
      <c r="E33" s="304"/>
      <c r="F33" s="303"/>
    </row>
    <row r="34" spans="1:6" x14ac:dyDescent="0.2">
      <c r="A34" s="302"/>
      <c r="B34" s="302" t="s">
        <v>322</v>
      </c>
      <c r="C34" s="301">
        <f>SUM(C28:C33)</f>
        <v>7183748.2800000003</v>
      </c>
      <c r="D34" s="301">
        <f>SUM(D28:D33)</f>
        <v>8208327.8800000008</v>
      </c>
      <c r="E34" s="301">
        <f>SUM(E28:E33)</f>
        <v>1024579.6</v>
      </c>
      <c r="F34" s="301"/>
    </row>
    <row r="35" spans="1:6" x14ac:dyDescent="0.2">
      <c r="A35" s="300"/>
      <c r="B35" s="298"/>
      <c r="C35" s="299"/>
      <c r="D35" s="299"/>
      <c r="E35" s="299"/>
      <c r="F35" s="298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A6" s="18" t="s">
        <v>524</v>
      </c>
      <c r="B6" s="18" t="s">
        <v>524</v>
      </c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40" zoomScaleNormal="100" zoomScaleSheetLayoutView="90" workbookViewId="0"/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9"/>
      <c r="D1" s="241"/>
      <c r="E1" s="4"/>
      <c r="F1" s="5"/>
    </row>
    <row r="2" spans="1:6" s="89" customFormat="1" x14ac:dyDescent="0.2">
      <c r="A2" s="3" t="s">
        <v>139</v>
      </c>
      <c r="B2" s="3"/>
      <c r="C2" s="249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252</v>
      </c>
      <c r="B5" s="230"/>
      <c r="C5" s="7"/>
      <c r="D5" s="249"/>
      <c r="E5" s="190" t="s">
        <v>245</v>
      </c>
    </row>
    <row r="6" spans="1:6" s="89" customFormat="1" x14ac:dyDescent="0.2">
      <c r="A6" s="251"/>
      <c r="B6" s="251"/>
      <c r="C6" s="250"/>
      <c r="D6" s="3"/>
      <c r="E6" s="249"/>
      <c r="F6" s="3"/>
    </row>
    <row r="7" spans="1:6" ht="15" customHeight="1" x14ac:dyDescent="0.2">
      <c r="A7" s="228" t="s">
        <v>45</v>
      </c>
      <c r="B7" s="227" t="s">
        <v>46</v>
      </c>
      <c r="C7" s="225" t="s">
        <v>244</v>
      </c>
      <c r="D7" s="226" t="s">
        <v>243</v>
      </c>
      <c r="E7" s="225" t="s">
        <v>242</v>
      </c>
    </row>
    <row r="8" spans="1:6" ht="11.25" customHeight="1" x14ac:dyDescent="0.2">
      <c r="A8" s="223" t="s">
        <v>519</v>
      </c>
      <c r="B8" s="223" t="s">
        <v>520</v>
      </c>
      <c r="C8" s="222">
        <v>11643430.17</v>
      </c>
      <c r="D8" s="247"/>
      <c r="E8" s="222"/>
    </row>
    <row r="9" spans="1:6" ht="11.25" customHeight="1" x14ac:dyDescent="0.2">
      <c r="A9" s="223" t="s">
        <v>521</v>
      </c>
      <c r="B9" s="223" t="s">
        <v>522</v>
      </c>
      <c r="C9" s="222">
        <v>12250111.300000001</v>
      </c>
      <c r="D9" s="247"/>
      <c r="E9" s="222"/>
    </row>
    <row r="10" spans="1:6" ht="11.25" customHeight="1" x14ac:dyDescent="0.2">
      <c r="A10" s="223"/>
      <c r="B10" s="223"/>
      <c r="C10" s="222"/>
      <c r="D10" s="247"/>
      <c r="E10" s="222"/>
    </row>
    <row r="11" spans="1:6" ht="11.25" customHeight="1" x14ac:dyDescent="0.2">
      <c r="A11" s="223"/>
      <c r="B11" s="223"/>
      <c r="C11" s="222"/>
      <c r="D11" s="247"/>
      <c r="E11" s="222"/>
    </row>
    <row r="12" spans="1:6" ht="11.25" customHeight="1" x14ac:dyDescent="0.2">
      <c r="A12" s="223"/>
      <c r="B12" s="223"/>
      <c r="C12" s="222"/>
      <c r="D12" s="247"/>
      <c r="E12" s="222"/>
    </row>
    <row r="13" spans="1:6" ht="11.25" customHeight="1" x14ac:dyDescent="0.2">
      <c r="A13" s="223"/>
      <c r="B13" s="223"/>
      <c r="C13" s="222"/>
      <c r="D13" s="247"/>
      <c r="E13" s="222"/>
    </row>
    <row r="14" spans="1:6" ht="11.25" customHeight="1" x14ac:dyDescent="0.2">
      <c r="A14" s="223"/>
      <c r="B14" s="223"/>
      <c r="C14" s="222"/>
      <c r="D14" s="247"/>
      <c r="E14" s="222"/>
    </row>
    <row r="15" spans="1:6" ht="11.25" customHeight="1" x14ac:dyDescent="0.2">
      <c r="A15" s="223"/>
      <c r="B15" s="223"/>
      <c r="C15" s="222"/>
      <c r="D15" s="247"/>
      <c r="E15" s="222"/>
    </row>
    <row r="16" spans="1:6" ht="11.25" customHeight="1" x14ac:dyDescent="0.2">
      <c r="A16" s="223"/>
      <c r="B16" s="223"/>
      <c r="C16" s="222"/>
      <c r="D16" s="247"/>
      <c r="E16" s="222"/>
    </row>
    <row r="17" spans="1:6" ht="11.25" customHeight="1" x14ac:dyDescent="0.2">
      <c r="A17" s="223"/>
      <c r="B17" s="223"/>
      <c r="C17" s="222"/>
      <c r="D17" s="247"/>
      <c r="E17" s="222"/>
    </row>
    <row r="18" spans="1:6" x14ac:dyDescent="0.2">
      <c r="A18" s="223"/>
      <c r="B18" s="223"/>
      <c r="C18" s="222"/>
      <c r="D18" s="247"/>
      <c r="E18" s="222"/>
    </row>
    <row r="19" spans="1:6" x14ac:dyDescent="0.2">
      <c r="A19" s="223"/>
      <c r="B19" s="223"/>
      <c r="C19" s="222"/>
      <c r="D19" s="247"/>
      <c r="E19" s="222"/>
    </row>
    <row r="20" spans="1:6" x14ac:dyDescent="0.2">
      <c r="A20" s="248"/>
      <c r="B20" s="248"/>
      <c r="C20" s="246"/>
      <c r="D20" s="247"/>
      <c r="E20" s="246"/>
    </row>
    <row r="21" spans="1:6" x14ac:dyDescent="0.2">
      <c r="A21" s="245"/>
      <c r="B21" s="245" t="s">
        <v>251</v>
      </c>
      <c r="C21" s="232">
        <f>SUM(C8:C20)</f>
        <v>23893541.469999999</v>
      </c>
      <c r="D21" s="244"/>
      <c r="E21" s="232"/>
    </row>
    <row r="22" spans="1:6" x14ac:dyDescent="0.2">
      <c r="A22" s="243"/>
      <c r="B22" s="243"/>
      <c r="C22" s="242"/>
      <c r="D22" s="243"/>
      <c r="E22" s="242"/>
    </row>
    <row r="23" spans="1:6" x14ac:dyDescent="0.2">
      <c r="A23" s="243"/>
      <c r="B23" s="243"/>
      <c r="C23" s="242"/>
      <c r="D23" s="243"/>
      <c r="E23" s="242"/>
    </row>
    <row r="24" spans="1:6" ht="11.25" customHeight="1" x14ac:dyDescent="0.2">
      <c r="A24" s="217" t="s">
        <v>250</v>
      </c>
      <c r="B24" s="230"/>
      <c r="C24" s="229"/>
      <c r="D24" s="190" t="s">
        <v>245</v>
      </c>
    </row>
    <row r="25" spans="1:6" x14ac:dyDescent="0.2">
      <c r="A25" s="89"/>
      <c r="B25" s="89"/>
      <c r="C25" s="7"/>
      <c r="D25" s="241"/>
      <c r="E25" s="4"/>
      <c r="F25" s="89"/>
    </row>
    <row r="26" spans="1:6" ht="15" customHeight="1" x14ac:dyDescent="0.2">
      <c r="A26" s="228" t="s">
        <v>45</v>
      </c>
      <c r="B26" s="227" t="s">
        <v>46</v>
      </c>
      <c r="C26" s="225" t="s">
        <v>244</v>
      </c>
      <c r="D26" s="226" t="s">
        <v>243</v>
      </c>
      <c r="E26" s="240"/>
    </row>
    <row r="27" spans="1:6" ht="11.25" customHeight="1" x14ac:dyDescent="0.2">
      <c r="A27" s="238" t="s">
        <v>524</v>
      </c>
      <c r="B27" s="237" t="s">
        <v>524</v>
      </c>
      <c r="C27" s="236"/>
      <c r="D27" s="222"/>
      <c r="E27" s="10"/>
    </row>
    <row r="28" spans="1:6" ht="11.25" customHeight="1" x14ac:dyDescent="0.2">
      <c r="A28" s="238"/>
      <c r="B28" s="237"/>
      <c r="C28" s="236"/>
      <c r="D28" s="222"/>
      <c r="E28" s="10"/>
    </row>
    <row r="29" spans="1:6" ht="11.25" customHeight="1" x14ac:dyDescent="0.2">
      <c r="A29" s="238"/>
      <c r="B29" s="237"/>
      <c r="C29" s="236"/>
      <c r="D29" s="222"/>
      <c r="E29" s="10"/>
    </row>
    <row r="30" spans="1:6" ht="11.25" customHeight="1" x14ac:dyDescent="0.2">
      <c r="A30" s="238"/>
      <c r="B30" s="237"/>
      <c r="C30" s="236"/>
      <c r="D30" s="222"/>
      <c r="E30" s="10"/>
    </row>
    <row r="31" spans="1:6" ht="11.25" customHeight="1" x14ac:dyDescent="0.2">
      <c r="A31" s="238"/>
      <c r="B31" s="237"/>
      <c r="C31" s="236"/>
      <c r="D31" s="222"/>
      <c r="E31" s="10"/>
    </row>
    <row r="32" spans="1:6" ht="11.25" customHeight="1" x14ac:dyDescent="0.2">
      <c r="A32" s="238"/>
      <c r="B32" s="237"/>
      <c r="C32" s="236"/>
      <c r="D32" s="222"/>
      <c r="E32" s="10"/>
    </row>
    <row r="33" spans="1:5" ht="11.25" customHeight="1" x14ac:dyDescent="0.2">
      <c r="A33" s="238"/>
      <c r="B33" s="237"/>
      <c r="C33" s="236"/>
      <c r="D33" s="222"/>
      <c r="E33" s="10"/>
    </row>
    <row r="34" spans="1:5" ht="11.25" customHeight="1" x14ac:dyDescent="0.2">
      <c r="A34" s="238"/>
      <c r="B34" s="237"/>
      <c r="C34" s="236"/>
      <c r="D34" s="222"/>
      <c r="E34" s="10"/>
    </row>
    <row r="35" spans="1:5" ht="11.25" customHeight="1" x14ac:dyDescent="0.2">
      <c r="A35" s="238"/>
      <c r="B35" s="237"/>
      <c r="C35" s="236"/>
      <c r="D35" s="222"/>
      <c r="E35" s="10"/>
    </row>
    <row r="36" spans="1:5" ht="11.25" customHeight="1" x14ac:dyDescent="0.2">
      <c r="A36" s="238"/>
      <c r="B36" s="237"/>
      <c r="C36" s="236"/>
      <c r="D36" s="222"/>
      <c r="E36" s="10"/>
    </row>
    <row r="37" spans="1:5" ht="11.25" customHeight="1" x14ac:dyDescent="0.2">
      <c r="A37" s="238"/>
      <c r="B37" s="237"/>
      <c r="C37" s="236"/>
      <c r="D37" s="222"/>
      <c r="E37" s="10"/>
    </row>
    <row r="38" spans="1:5" ht="11.25" customHeight="1" x14ac:dyDescent="0.2">
      <c r="A38" s="238"/>
      <c r="B38" s="237"/>
      <c r="C38" s="236"/>
      <c r="D38" s="222"/>
      <c r="E38" s="10"/>
    </row>
    <row r="39" spans="1:5" ht="11.25" customHeight="1" x14ac:dyDescent="0.2">
      <c r="A39" s="238"/>
      <c r="B39" s="237"/>
      <c r="C39" s="236"/>
      <c r="D39" s="222"/>
      <c r="E39" s="10"/>
    </row>
    <row r="40" spans="1:5" ht="11.25" customHeight="1" x14ac:dyDescent="0.2">
      <c r="A40" s="238"/>
      <c r="B40" s="237"/>
      <c r="C40" s="236"/>
      <c r="D40" s="222"/>
      <c r="E40" s="10"/>
    </row>
    <row r="41" spans="1:5" ht="11.25" customHeight="1" x14ac:dyDescent="0.2">
      <c r="A41" s="238"/>
      <c r="B41" s="237"/>
      <c r="C41" s="236"/>
      <c r="D41" s="222"/>
      <c r="E41" s="10"/>
    </row>
    <row r="42" spans="1:5" ht="11.25" customHeight="1" x14ac:dyDescent="0.2">
      <c r="A42" s="238"/>
      <c r="B42" s="237"/>
      <c r="C42" s="236"/>
      <c r="D42" s="222"/>
      <c r="E42" s="10"/>
    </row>
    <row r="43" spans="1:5" ht="11.25" customHeight="1" x14ac:dyDescent="0.2">
      <c r="A43" s="238"/>
      <c r="B43" s="237"/>
      <c r="C43" s="236"/>
      <c r="D43" s="222"/>
      <c r="E43" s="10"/>
    </row>
    <row r="44" spans="1:5" ht="11.25" customHeight="1" x14ac:dyDescent="0.2">
      <c r="A44" s="238"/>
      <c r="B44" s="237"/>
      <c r="C44" s="236"/>
      <c r="D44" s="222"/>
      <c r="E44" s="10"/>
    </row>
    <row r="45" spans="1:5" ht="11.25" customHeight="1" x14ac:dyDescent="0.2">
      <c r="A45" s="238"/>
      <c r="B45" s="237"/>
      <c r="C45" s="236"/>
      <c r="D45" s="222"/>
      <c r="E45" s="10"/>
    </row>
    <row r="46" spans="1:5" ht="11.25" customHeight="1" x14ac:dyDescent="0.2">
      <c r="A46" s="238"/>
      <c r="B46" s="237"/>
      <c r="C46" s="236"/>
      <c r="D46" s="222"/>
      <c r="E46" s="10"/>
    </row>
    <row r="47" spans="1:5" ht="11.25" customHeight="1" x14ac:dyDescent="0.2">
      <c r="A47" s="238"/>
      <c r="B47" s="237"/>
      <c r="C47" s="236"/>
      <c r="D47" s="222"/>
      <c r="E47" s="10"/>
    </row>
    <row r="48" spans="1:5" ht="11.25" customHeight="1" x14ac:dyDescent="0.2">
      <c r="A48" s="238"/>
      <c r="B48" s="237"/>
      <c r="C48" s="236"/>
      <c r="D48" s="222"/>
      <c r="E48" s="10"/>
    </row>
    <row r="49" spans="1:6" ht="11.25" customHeight="1" x14ac:dyDescent="0.2">
      <c r="A49" s="238"/>
      <c r="B49" s="237"/>
      <c r="C49" s="236"/>
      <c r="D49" s="222"/>
      <c r="E49" s="10"/>
    </row>
    <row r="50" spans="1:6" ht="11.25" customHeight="1" x14ac:dyDescent="0.2">
      <c r="A50" s="238"/>
      <c r="B50" s="237"/>
      <c r="C50" s="236"/>
      <c r="D50" s="222"/>
      <c r="E50" s="10"/>
    </row>
    <row r="51" spans="1:6" ht="11.25" customHeight="1" x14ac:dyDescent="0.2">
      <c r="A51" s="238"/>
      <c r="B51" s="237"/>
      <c r="C51" s="236"/>
      <c r="D51" s="222"/>
      <c r="E51" s="10"/>
    </row>
    <row r="52" spans="1:6" x14ac:dyDescent="0.2">
      <c r="A52" s="235"/>
      <c r="B52" s="235" t="s">
        <v>249</v>
      </c>
      <c r="C52" s="234">
        <f>SUM(C27:C51)</f>
        <v>0</v>
      </c>
      <c r="D52" s="239"/>
      <c r="E52" s="11"/>
    </row>
    <row r="53" spans="1:6" x14ac:dyDescent="0.2">
      <c r="A53" s="60"/>
      <c r="B53" s="60"/>
      <c r="C53" s="231"/>
      <c r="D53" s="60"/>
      <c r="E53" s="231"/>
      <c r="F53" s="89"/>
    </row>
    <row r="54" spans="1:6" x14ac:dyDescent="0.2">
      <c r="A54" s="60"/>
      <c r="B54" s="60"/>
      <c r="C54" s="231"/>
      <c r="D54" s="60"/>
      <c r="E54" s="231"/>
      <c r="F54" s="89"/>
    </row>
    <row r="55" spans="1:6" ht="11.25" customHeight="1" x14ac:dyDescent="0.2">
      <c r="A55" s="217" t="s">
        <v>248</v>
      </c>
      <c r="B55" s="230"/>
      <c r="C55" s="229"/>
      <c r="D55" s="89"/>
      <c r="E55" s="190" t="s">
        <v>245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8" t="s">
        <v>45</v>
      </c>
      <c r="B57" s="227" t="s">
        <v>46</v>
      </c>
      <c r="C57" s="225" t="s">
        <v>244</v>
      </c>
      <c r="D57" s="226" t="s">
        <v>243</v>
      </c>
      <c r="E57" s="225" t="s">
        <v>242</v>
      </c>
      <c r="F57" s="224"/>
    </row>
    <row r="58" spans="1:6" x14ac:dyDescent="0.2">
      <c r="A58" s="238" t="s">
        <v>524</v>
      </c>
      <c r="B58" s="237" t="s">
        <v>524</v>
      </c>
      <c r="C58" s="236"/>
      <c r="D58" s="236"/>
      <c r="E58" s="222"/>
      <c r="F58" s="10"/>
    </row>
    <row r="59" spans="1:6" x14ac:dyDescent="0.2">
      <c r="A59" s="238"/>
      <c r="B59" s="237"/>
      <c r="C59" s="236"/>
      <c r="D59" s="236"/>
      <c r="E59" s="222"/>
      <c r="F59" s="10"/>
    </row>
    <row r="60" spans="1:6" x14ac:dyDescent="0.2">
      <c r="A60" s="238"/>
      <c r="B60" s="237"/>
      <c r="C60" s="236"/>
      <c r="D60" s="236"/>
      <c r="E60" s="222"/>
      <c r="F60" s="10"/>
    </row>
    <row r="61" spans="1:6" x14ac:dyDescent="0.2">
      <c r="A61" s="238"/>
      <c r="B61" s="237"/>
      <c r="C61" s="236"/>
      <c r="D61" s="236"/>
      <c r="E61" s="222"/>
      <c r="F61" s="10"/>
    </row>
    <row r="62" spans="1:6" x14ac:dyDescent="0.2">
      <c r="A62" s="238"/>
      <c r="B62" s="237"/>
      <c r="C62" s="236"/>
      <c r="D62" s="236"/>
      <c r="E62" s="222"/>
      <c r="F62" s="10"/>
    </row>
    <row r="63" spans="1:6" x14ac:dyDescent="0.2">
      <c r="A63" s="238"/>
      <c r="B63" s="237"/>
      <c r="C63" s="236"/>
      <c r="D63" s="236"/>
      <c r="E63" s="222"/>
      <c r="F63" s="10"/>
    </row>
    <row r="64" spans="1:6" x14ac:dyDescent="0.2">
      <c r="A64" s="238"/>
      <c r="B64" s="237"/>
      <c r="C64" s="236"/>
      <c r="D64" s="236"/>
      <c r="E64" s="222"/>
      <c r="F64" s="10"/>
    </row>
    <row r="65" spans="1:6" x14ac:dyDescent="0.2">
      <c r="A65" s="235"/>
      <c r="B65" s="235" t="s">
        <v>247</v>
      </c>
      <c r="C65" s="234">
        <f>SUM(C58:C64)</f>
        <v>0</v>
      </c>
      <c r="D65" s="233"/>
      <c r="E65" s="232"/>
      <c r="F65" s="11"/>
    </row>
    <row r="66" spans="1:6" x14ac:dyDescent="0.2">
      <c r="A66" s="60"/>
      <c r="B66" s="60"/>
      <c r="C66" s="231"/>
      <c r="D66" s="60"/>
      <c r="E66" s="231"/>
      <c r="F66" s="89"/>
    </row>
    <row r="67" spans="1:6" x14ac:dyDescent="0.2">
      <c r="A67" s="60"/>
      <c r="B67" s="60"/>
      <c r="C67" s="231"/>
      <c r="D67" s="60"/>
      <c r="E67" s="231"/>
      <c r="F67" s="89"/>
    </row>
    <row r="68" spans="1:6" ht="11.25" customHeight="1" x14ac:dyDescent="0.2">
      <c r="A68" s="217" t="s">
        <v>246</v>
      </c>
      <c r="B68" s="230"/>
      <c r="C68" s="229"/>
      <c r="D68" s="89"/>
      <c r="E68" s="190" t="s">
        <v>245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8" t="s">
        <v>45</v>
      </c>
      <c r="B70" s="227" t="s">
        <v>46</v>
      </c>
      <c r="C70" s="225" t="s">
        <v>244</v>
      </c>
      <c r="D70" s="226" t="s">
        <v>243</v>
      </c>
      <c r="E70" s="225" t="s">
        <v>242</v>
      </c>
      <c r="F70" s="224"/>
    </row>
    <row r="71" spans="1:6" x14ac:dyDescent="0.2">
      <c r="A71" s="223" t="s">
        <v>524</v>
      </c>
      <c r="B71" s="223" t="s">
        <v>524</v>
      </c>
      <c r="C71" s="222"/>
      <c r="D71" s="222"/>
      <c r="E71" s="222"/>
      <c r="F71" s="10"/>
    </row>
    <row r="72" spans="1:6" x14ac:dyDescent="0.2">
      <c r="A72" s="223"/>
      <c r="B72" s="223"/>
      <c r="C72" s="222"/>
      <c r="D72" s="222"/>
      <c r="E72" s="222"/>
      <c r="F72" s="10"/>
    </row>
    <row r="73" spans="1:6" x14ac:dyDescent="0.2">
      <c r="A73" s="223"/>
      <c r="B73" s="223"/>
      <c r="C73" s="222"/>
      <c r="D73" s="222"/>
      <c r="E73" s="222"/>
      <c r="F73" s="10"/>
    </row>
    <row r="74" spans="1:6" x14ac:dyDescent="0.2">
      <c r="A74" s="223"/>
      <c r="B74" s="223"/>
      <c r="C74" s="222"/>
      <c r="D74" s="222"/>
      <c r="E74" s="222"/>
      <c r="F74" s="10"/>
    </row>
    <row r="75" spans="1:6" x14ac:dyDescent="0.2">
      <c r="A75" s="223"/>
      <c r="B75" s="223"/>
      <c r="C75" s="222"/>
      <c r="D75" s="222"/>
      <c r="E75" s="222"/>
      <c r="F75" s="10"/>
    </row>
    <row r="76" spans="1:6" x14ac:dyDescent="0.2">
      <c r="A76" s="223"/>
      <c r="B76" s="223"/>
      <c r="C76" s="222"/>
      <c r="D76" s="222"/>
      <c r="E76" s="222"/>
      <c r="F76" s="10"/>
    </row>
    <row r="77" spans="1:6" x14ac:dyDescent="0.2">
      <c r="A77" s="223"/>
      <c r="B77" s="223"/>
      <c r="C77" s="222"/>
      <c r="D77" s="222"/>
      <c r="E77" s="222"/>
      <c r="F77" s="10"/>
    </row>
    <row r="78" spans="1:6" x14ac:dyDescent="0.2">
      <c r="A78" s="221"/>
      <c r="B78" s="221" t="s">
        <v>241</v>
      </c>
      <c r="C78" s="220">
        <f>SUM(C71:C77)</f>
        <v>0</v>
      </c>
      <c r="D78" s="219"/>
      <c r="E78" s="218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8" customFormat="1" ht="11.25" customHeight="1" x14ac:dyDescent="0.25">
      <c r="A5" s="311" t="s">
        <v>334</v>
      </c>
      <c r="B5" s="321"/>
      <c r="C5" s="320"/>
      <c r="D5" s="319" t="s">
        <v>331</v>
      </c>
    </row>
    <row r="6" spans="1:4" x14ac:dyDescent="0.2">
      <c r="A6" s="317"/>
      <c r="B6" s="317"/>
      <c r="C6" s="318"/>
      <c r="D6" s="317"/>
    </row>
    <row r="7" spans="1:4" ht="15" customHeight="1" x14ac:dyDescent="0.2">
      <c r="A7" s="228" t="s">
        <v>45</v>
      </c>
      <c r="B7" s="227" t="s">
        <v>46</v>
      </c>
      <c r="C7" s="225" t="s">
        <v>244</v>
      </c>
      <c r="D7" s="316" t="s">
        <v>263</v>
      </c>
    </row>
    <row r="8" spans="1:4" x14ac:dyDescent="0.2">
      <c r="A8" s="287" t="s">
        <v>524</v>
      </c>
      <c r="B8" s="287" t="s">
        <v>524</v>
      </c>
      <c r="C8" s="231"/>
      <c r="D8" s="315"/>
    </row>
    <row r="9" spans="1:4" x14ac:dyDescent="0.2">
      <c r="A9" s="287"/>
      <c r="B9" s="287"/>
      <c r="C9" s="314"/>
      <c r="D9" s="315"/>
    </row>
    <row r="10" spans="1:4" x14ac:dyDescent="0.2">
      <c r="A10" s="287"/>
      <c r="B10" s="287"/>
      <c r="C10" s="314"/>
      <c r="D10" s="313"/>
    </row>
    <row r="11" spans="1:4" x14ac:dyDescent="0.2">
      <c r="A11" s="253"/>
      <c r="B11" s="253" t="s">
        <v>333</v>
      </c>
      <c r="C11" s="233">
        <f>SUM(C8:C10)</f>
        <v>0</v>
      </c>
      <c r="D11" s="312"/>
    </row>
    <row r="14" spans="1:4" ht="11.25" customHeight="1" x14ac:dyDescent="0.2">
      <c r="A14" s="311" t="s">
        <v>332</v>
      </c>
      <c r="B14" s="321"/>
      <c r="C14" s="320"/>
      <c r="D14" s="319" t="s">
        <v>331</v>
      </c>
    </row>
    <row r="15" spans="1:4" x14ac:dyDescent="0.2">
      <c r="A15" s="317"/>
      <c r="B15" s="317"/>
      <c r="C15" s="318"/>
      <c r="D15" s="317"/>
    </row>
    <row r="16" spans="1:4" ht="15" customHeight="1" x14ac:dyDescent="0.2">
      <c r="A16" s="228" t="s">
        <v>45</v>
      </c>
      <c r="B16" s="227" t="s">
        <v>46</v>
      </c>
      <c r="C16" s="225" t="s">
        <v>244</v>
      </c>
      <c r="D16" s="316" t="s">
        <v>263</v>
      </c>
    </row>
    <row r="17" spans="1:4" x14ac:dyDescent="0.2">
      <c r="A17" s="287" t="s">
        <v>524</v>
      </c>
      <c r="B17" s="287" t="s">
        <v>524</v>
      </c>
      <c r="C17" s="231"/>
      <c r="D17" s="315"/>
    </row>
    <row r="18" spans="1:4" x14ac:dyDescent="0.2">
      <c r="A18" s="287"/>
      <c r="B18" s="287"/>
      <c r="C18" s="314"/>
      <c r="D18" s="315"/>
    </row>
    <row r="19" spans="1:4" x14ac:dyDescent="0.2">
      <c r="A19" s="287"/>
      <c r="B19" s="287"/>
      <c r="C19" s="314"/>
      <c r="D19" s="313"/>
    </row>
    <row r="20" spans="1:4" x14ac:dyDescent="0.2">
      <c r="A20" s="253"/>
      <c r="B20" s="253" t="s">
        <v>330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zoomScaleNormal="100" zoomScaleSheetLayoutView="100" workbookViewId="0">
      <selection activeCell="D32" sqref="D32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9"/>
      <c r="D1" s="249"/>
      <c r="E1" s="249"/>
      <c r="F1" s="249"/>
      <c r="G1" s="249"/>
      <c r="H1" s="5"/>
    </row>
    <row r="2" spans="1:8" x14ac:dyDescent="0.2">
      <c r="A2" s="3" t="s">
        <v>139</v>
      </c>
      <c r="B2" s="3"/>
      <c r="C2" s="249"/>
      <c r="D2" s="249"/>
      <c r="E2" s="249"/>
      <c r="F2" s="249"/>
      <c r="G2" s="249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339</v>
      </c>
      <c r="B5" s="190"/>
      <c r="C5" s="23"/>
      <c r="D5" s="23"/>
      <c r="E5" s="23"/>
      <c r="F5" s="23"/>
      <c r="G5" s="23"/>
      <c r="H5" s="325" t="s">
        <v>336</v>
      </c>
    </row>
    <row r="6" spans="1:8" x14ac:dyDescent="0.2">
      <c r="A6" s="288"/>
    </row>
    <row r="7" spans="1:8" ht="15" customHeight="1" x14ac:dyDescent="0.2">
      <c r="A7" s="228" t="s">
        <v>45</v>
      </c>
      <c r="B7" s="227" t="s">
        <v>46</v>
      </c>
      <c r="C7" s="225" t="s">
        <v>244</v>
      </c>
      <c r="D7" s="267" t="s">
        <v>267</v>
      </c>
      <c r="E7" s="267" t="s">
        <v>266</v>
      </c>
      <c r="F7" s="267" t="s">
        <v>265</v>
      </c>
      <c r="G7" s="266" t="s">
        <v>264</v>
      </c>
      <c r="H7" s="227" t="s">
        <v>263</v>
      </c>
    </row>
    <row r="8" spans="1:8" x14ac:dyDescent="0.2">
      <c r="A8" s="223" t="s">
        <v>632</v>
      </c>
      <c r="B8" s="223" t="s">
        <v>633</v>
      </c>
      <c r="C8" s="222">
        <v>33223.440000000002</v>
      </c>
      <c r="D8" s="222">
        <v>33223.440000000002</v>
      </c>
      <c r="E8" s="222"/>
      <c r="F8" s="222"/>
      <c r="G8" s="222"/>
      <c r="H8" s="324"/>
    </row>
    <row r="9" spans="1:8" x14ac:dyDescent="0.2">
      <c r="A9" s="223" t="s">
        <v>634</v>
      </c>
      <c r="B9" s="223" t="s">
        <v>635</v>
      </c>
      <c r="C9" s="222">
        <v>0.15</v>
      </c>
      <c r="D9" s="222">
        <v>0.15</v>
      </c>
      <c r="E9" s="222"/>
      <c r="F9" s="222"/>
      <c r="G9" s="222"/>
      <c r="H9" s="324"/>
    </row>
    <row r="10" spans="1:8" x14ac:dyDescent="0.2">
      <c r="A10" s="223" t="s">
        <v>636</v>
      </c>
      <c r="B10" s="223" t="s">
        <v>637</v>
      </c>
      <c r="C10" s="222">
        <v>19181</v>
      </c>
      <c r="D10" s="222">
        <v>19181</v>
      </c>
      <c r="E10" s="222"/>
      <c r="F10" s="222"/>
      <c r="G10" s="222"/>
      <c r="H10" s="324"/>
    </row>
    <row r="11" spans="1:8" x14ac:dyDescent="0.2">
      <c r="A11" s="223" t="s">
        <v>638</v>
      </c>
      <c r="B11" s="223" t="s">
        <v>639</v>
      </c>
      <c r="C11" s="222">
        <v>0.88</v>
      </c>
      <c r="D11" s="222">
        <v>0.88</v>
      </c>
      <c r="E11" s="222"/>
      <c r="F11" s="222"/>
      <c r="G11" s="222"/>
      <c r="H11" s="324"/>
    </row>
    <row r="12" spans="1:8" x14ac:dyDescent="0.2">
      <c r="A12" s="223" t="s">
        <v>640</v>
      </c>
      <c r="B12" s="223" t="s">
        <v>641</v>
      </c>
      <c r="C12" s="222">
        <v>368461.85</v>
      </c>
      <c r="D12" s="222">
        <v>368461.85</v>
      </c>
      <c r="E12" s="222"/>
      <c r="F12" s="222"/>
      <c r="G12" s="222"/>
      <c r="H12" s="324"/>
    </row>
    <row r="13" spans="1:8" x14ac:dyDescent="0.2">
      <c r="A13" s="223" t="s">
        <v>642</v>
      </c>
      <c r="B13" s="223" t="s">
        <v>643</v>
      </c>
      <c r="C13" s="222">
        <v>57446.47</v>
      </c>
      <c r="D13" s="222">
        <v>57446.47</v>
      </c>
      <c r="E13" s="222"/>
      <c r="F13" s="222"/>
      <c r="G13" s="222"/>
      <c r="H13" s="324"/>
    </row>
    <row r="14" spans="1:8" x14ac:dyDescent="0.2">
      <c r="A14" s="223" t="s">
        <v>644</v>
      </c>
      <c r="B14" s="223" t="s">
        <v>645</v>
      </c>
      <c r="C14" s="222">
        <v>646.26</v>
      </c>
      <c r="D14" s="222">
        <v>646.26</v>
      </c>
      <c r="E14" s="222"/>
      <c r="F14" s="222"/>
      <c r="G14" s="222"/>
      <c r="H14" s="324"/>
    </row>
    <row r="15" spans="1:8" x14ac:dyDescent="0.2">
      <c r="A15" s="223" t="s">
        <v>646</v>
      </c>
      <c r="B15" s="223" t="s">
        <v>647</v>
      </c>
      <c r="C15" s="222">
        <v>-150000</v>
      </c>
      <c r="D15" s="222">
        <v>-150000</v>
      </c>
      <c r="E15" s="222"/>
      <c r="F15" s="222"/>
      <c r="G15" s="222"/>
      <c r="H15" s="324"/>
    </row>
    <row r="16" spans="1:8" x14ac:dyDescent="0.2">
      <c r="A16" s="223" t="s">
        <v>648</v>
      </c>
      <c r="B16" s="223" t="s">
        <v>649</v>
      </c>
      <c r="C16" s="222">
        <v>0.04</v>
      </c>
      <c r="D16" s="222">
        <v>0.04</v>
      </c>
      <c r="E16" s="222"/>
      <c r="F16" s="222"/>
      <c r="G16" s="222"/>
      <c r="H16" s="324"/>
    </row>
    <row r="17" spans="1:8" x14ac:dyDescent="0.2">
      <c r="A17" s="223" t="s">
        <v>650</v>
      </c>
      <c r="B17" s="223" t="s">
        <v>651</v>
      </c>
      <c r="C17" s="222">
        <v>369581.34</v>
      </c>
      <c r="D17" s="222">
        <v>369581.34</v>
      </c>
      <c r="E17" s="222"/>
      <c r="F17" s="222"/>
      <c r="G17" s="222"/>
      <c r="H17" s="324"/>
    </row>
    <row r="18" spans="1:8" x14ac:dyDescent="0.2">
      <c r="A18" s="223" t="s">
        <v>652</v>
      </c>
      <c r="B18" s="223" t="s">
        <v>653</v>
      </c>
      <c r="C18" s="222">
        <v>28733.98</v>
      </c>
      <c r="D18" s="222">
        <v>28733.98</v>
      </c>
      <c r="E18" s="222"/>
      <c r="F18" s="222"/>
      <c r="G18" s="222"/>
      <c r="H18" s="324"/>
    </row>
    <row r="19" spans="1:8" x14ac:dyDescent="0.2">
      <c r="A19" s="223" t="s">
        <v>654</v>
      </c>
      <c r="B19" s="223" t="s">
        <v>655</v>
      </c>
      <c r="C19" s="222">
        <v>40761.910000000003</v>
      </c>
      <c r="D19" s="222">
        <v>40761.910000000003</v>
      </c>
      <c r="E19" s="222"/>
      <c r="F19" s="222"/>
      <c r="G19" s="222"/>
      <c r="H19" s="324"/>
    </row>
    <row r="20" spans="1:8" x14ac:dyDescent="0.2">
      <c r="A20" s="223" t="s">
        <v>656</v>
      </c>
      <c r="B20" s="223" t="s">
        <v>657</v>
      </c>
      <c r="C20" s="222">
        <v>-0.17</v>
      </c>
      <c r="D20" s="222">
        <v>-0.17</v>
      </c>
      <c r="E20" s="222"/>
      <c r="F20" s="222"/>
      <c r="G20" s="222"/>
      <c r="H20" s="324"/>
    </row>
    <row r="21" spans="1:8" x14ac:dyDescent="0.2">
      <c r="A21" s="223" t="s">
        <v>658</v>
      </c>
      <c r="B21" s="223" t="s">
        <v>659</v>
      </c>
      <c r="C21" s="222">
        <v>969.46</v>
      </c>
      <c r="D21" s="222">
        <v>969.46</v>
      </c>
      <c r="E21" s="222"/>
      <c r="F21" s="222"/>
      <c r="G21" s="222"/>
      <c r="H21" s="324"/>
    </row>
    <row r="22" spans="1:8" x14ac:dyDescent="0.2">
      <c r="A22" s="223" t="s">
        <v>660</v>
      </c>
      <c r="B22" s="223" t="s">
        <v>661</v>
      </c>
      <c r="C22" s="222">
        <v>2876.57</v>
      </c>
      <c r="D22" s="222">
        <v>2876.57</v>
      </c>
      <c r="E22" s="222"/>
      <c r="F22" s="222"/>
      <c r="G22" s="222"/>
      <c r="H22" s="324"/>
    </row>
    <row r="23" spans="1:8" x14ac:dyDescent="0.2">
      <c r="A23" s="223" t="s">
        <v>662</v>
      </c>
      <c r="B23" s="223" t="s">
        <v>663</v>
      </c>
      <c r="C23" s="222">
        <v>3869.76</v>
      </c>
      <c r="D23" s="222">
        <v>3869.76</v>
      </c>
      <c r="E23" s="222"/>
      <c r="F23" s="222"/>
      <c r="G23" s="222"/>
      <c r="H23" s="324"/>
    </row>
    <row r="24" spans="1:8" x14ac:dyDescent="0.2">
      <c r="A24" s="223" t="s">
        <v>664</v>
      </c>
      <c r="B24" s="223" t="s">
        <v>665</v>
      </c>
      <c r="C24" s="222">
        <v>5430.5</v>
      </c>
      <c r="D24" s="222">
        <v>5430.5</v>
      </c>
      <c r="E24" s="222"/>
      <c r="F24" s="222"/>
      <c r="G24" s="222"/>
      <c r="H24" s="324"/>
    </row>
    <row r="25" spans="1:8" x14ac:dyDescent="0.2">
      <c r="A25" s="223" t="s">
        <v>666</v>
      </c>
      <c r="B25" s="223" t="s">
        <v>667</v>
      </c>
      <c r="C25" s="222">
        <v>5424</v>
      </c>
      <c r="D25" s="222">
        <v>5424</v>
      </c>
      <c r="E25" s="222"/>
      <c r="F25" s="222"/>
      <c r="G25" s="222"/>
      <c r="H25" s="324"/>
    </row>
    <row r="26" spans="1:8" x14ac:dyDescent="0.2">
      <c r="A26" s="223" t="s">
        <v>668</v>
      </c>
      <c r="B26" s="223" t="s">
        <v>669</v>
      </c>
      <c r="C26" s="222">
        <v>82497.7</v>
      </c>
      <c r="D26" s="222">
        <v>82497.7</v>
      </c>
      <c r="E26" s="222"/>
      <c r="F26" s="222"/>
      <c r="G26" s="222"/>
      <c r="H26" s="324"/>
    </row>
    <row r="27" spans="1:8" x14ac:dyDescent="0.2">
      <c r="A27" s="223" t="s">
        <v>670</v>
      </c>
      <c r="B27" s="223" t="s">
        <v>671</v>
      </c>
      <c r="C27" s="222">
        <v>1010705.03</v>
      </c>
      <c r="D27" s="222">
        <v>1010705.03</v>
      </c>
      <c r="E27" s="222"/>
      <c r="F27" s="222"/>
      <c r="G27" s="222"/>
      <c r="H27" s="324"/>
    </row>
    <row r="28" spans="1:8" x14ac:dyDescent="0.2">
      <c r="A28" s="223" t="s">
        <v>672</v>
      </c>
      <c r="B28" s="223" t="s">
        <v>673</v>
      </c>
      <c r="C28" s="222">
        <v>141</v>
      </c>
      <c r="D28" s="222">
        <v>141</v>
      </c>
      <c r="E28" s="222"/>
      <c r="F28" s="222"/>
      <c r="G28" s="222"/>
      <c r="H28" s="324"/>
    </row>
    <row r="29" spans="1:8" x14ac:dyDescent="0.2">
      <c r="A29" s="223"/>
      <c r="B29" s="223"/>
      <c r="C29" s="222"/>
      <c r="D29" s="222"/>
      <c r="E29" s="222"/>
      <c r="F29" s="222"/>
      <c r="G29" s="222"/>
      <c r="H29" s="324"/>
    </row>
    <row r="30" spans="1:8" x14ac:dyDescent="0.2">
      <c r="A30" s="323"/>
      <c r="B30" s="323" t="s">
        <v>338</v>
      </c>
      <c r="C30" s="322">
        <f>SUM(C8:C29)</f>
        <v>1879951.17</v>
      </c>
      <c r="D30" s="322">
        <f>SUM(D8:D29)</f>
        <v>1879951.17</v>
      </c>
      <c r="E30" s="322">
        <f>SUM(E8:E29)</f>
        <v>0</v>
      </c>
      <c r="F30" s="322">
        <f>SUM(F8:F29)</f>
        <v>0</v>
      </c>
      <c r="G30" s="322">
        <f>SUM(G8:G29)</f>
        <v>0</v>
      </c>
      <c r="H30" s="322"/>
    </row>
    <row r="33" spans="1:8" x14ac:dyDescent="0.2">
      <c r="A33" s="217" t="s">
        <v>337</v>
      </c>
      <c r="B33" s="190"/>
      <c r="C33" s="23"/>
      <c r="D33" s="23"/>
      <c r="E33" s="23"/>
      <c r="F33" s="23"/>
      <c r="G33" s="23"/>
      <c r="H33" s="325" t="s">
        <v>336</v>
      </c>
    </row>
    <row r="34" spans="1:8" x14ac:dyDescent="0.2">
      <c r="A34" s="288"/>
    </row>
    <row r="35" spans="1:8" ht="15" customHeight="1" x14ac:dyDescent="0.2">
      <c r="A35" s="228" t="s">
        <v>45</v>
      </c>
      <c r="B35" s="227" t="s">
        <v>46</v>
      </c>
      <c r="C35" s="225" t="s">
        <v>244</v>
      </c>
      <c r="D35" s="267" t="s">
        <v>267</v>
      </c>
      <c r="E35" s="267" t="s">
        <v>266</v>
      </c>
      <c r="F35" s="267" t="s">
        <v>265</v>
      </c>
      <c r="G35" s="266" t="s">
        <v>264</v>
      </c>
      <c r="H35" s="227" t="s">
        <v>263</v>
      </c>
    </row>
    <row r="36" spans="1:8" x14ac:dyDescent="0.2">
      <c r="A36" s="223" t="s">
        <v>523</v>
      </c>
      <c r="B36" s="223" t="s">
        <v>523</v>
      </c>
      <c r="C36" s="222"/>
      <c r="D36" s="222"/>
      <c r="E36" s="222"/>
      <c r="F36" s="222"/>
      <c r="G36" s="222"/>
      <c r="H36" s="324"/>
    </row>
    <row r="37" spans="1:8" x14ac:dyDescent="0.2">
      <c r="A37" s="223"/>
      <c r="B37" s="223"/>
      <c r="C37" s="222"/>
      <c r="D37" s="222"/>
      <c r="E37" s="222"/>
      <c r="F37" s="222"/>
      <c r="G37" s="222"/>
      <c r="H37" s="324"/>
    </row>
    <row r="38" spans="1:8" x14ac:dyDescent="0.2">
      <c r="A38" s="223"/>
      <c r="B38" s="223"/>
      <c r="C38" s="222"/>
      <c r="D38" s="222"/>
      <c r="E38" s="222"/>
      <c r="F38" s="222"/>
      <c r="G38" s="222"/>
      <c r="H38" s="324"/>
    </row>
    <row r="39" spans="1:8" x14ac:dyDescent="0.2">
      <c r="A39" s="223"/>
      <c r="B39" s="223"/>
      <c r="C39" s="222"/>
      <c r="D39" s="222"/>
      <c r="E39" s="222"/>
      <c r="F39" s="222"/>
      <c r="G39" s="222"/>
      <c r="H39" s="324"/>
    </row>
    <row r="40" spans="1:8" x14ac:dyDescent="0.2">
      <c r="A40" s="223"/>
      <c r="B40" s="223"/>
      <c r="C40" s="222"/>
      <c r="D40" s="222"/>
      <c r="E40" s="222"/>
      <c r="F40" s="222"/>
      <c r="G40" s="222"/>
      <c r="H40" s="324"/>
    </row>
    <row r="41" spans="1:8" x14ac:dyDescent="0.2">
      <c r="A41" s="223"/>
      <c r="B41" s="223"/>
      <c r="C41" s="222"/>
      <c r="D41" s="222"/>
      <c r="E41" s="222"/>
      <c r="F41" s="222"/>
      <c r="G41" s="222"/>
      <c r="H41" s="324"/>
    </row>
    <row r="42" spans="1:8" x14ac:dyDescent="0.2">
      <c r="A42" s="223"/>
      <c r="B42" s="223"/>
      <c r="C42" s="222"/>
      <c r="D42" s="222"/>
      <c r="E42" s="222"/>
      <c r="F42" s="222"/>
      <c r="G42" s="222"/>
      <c r="H42" s="324"/>
    </row>
    <row r="43" spans="1:8" x14ac:dyDescent="0.2">
      <c r="A43" s="223"/>
      <c r="B43" s="223"/>
      <c r="C43" s="222"/>
      <c r="D43" s="222"/>
      <c r="E43" s="222"/>
      <c r="F43" s="222"/>
      <c r="G43" s="222"/>
      <c r="H43" s="324"/>
    </row>
    <row r="44" spans="1:8" x14ac:dyDescent="0.2">
      <c r="A44" s="223"/>
      <c r="B44" s="223"/>
      <c r="C44" s="222"/>
      <c r="D44" s="222"/>
      <c r="E44" s="222"/>
      <c r="F44" s="222"/>
      <c r="G44" s="222"/>
      <c r="H44" s="324"/>
    </row>
    <row r="45" spans="1:8" x14ac:dyDescent="0.2">
      <c r="A45" s="223"/>
      <c r="B45" s="223"/>
      <c r="C45" s="222"/>
      <c r="D45" s="222"/>
      <c r="E45" s="222"/>
      <c r="F45" s="222"/>
      <c r="G45" s="222"/>
      <c r="H45" s="324"/>
    </row>
    <row r="46" spans="1:8" x14ac:dyDescent="0.2">
      <c r="A46" s="223"/>
      <c r="B46" s="223"/>
      <c r="C46" s="222"/>
      <c r="D46" s="222"/>
      <c r="E46" s="222"/>
      <c r="F46" s="222"/>
      <c r="G46" s="222"/>
      <c r="H46" s="324"/>
    </row>
    <row r="47" spans="1:8" x14ac:dyDescent="0.2">
      <c r="A47" s="223"/>
      <c r="B47" s="223"/>
      <c r="C47" s="222"/>
      <c r="D47" s="222"/>
      <c r="E47" s="222"/>
      <c r="F47" s="222"/>
      <c r="G47" s="222"/>
      <c r="H47" s="324"/>
    </row>
    <row r="48" spans="1:8" x14ac:dyDescent="0.2">
      <c r="A48" s="223"/>
      <c r="B48" s="223"/>
      <c r="C48" s="222"/>
      <c r="D48" s="222"/>
      <c r="E48" s="222"/>
      <c r="F48" s="222"/>
      <c r="G48" s="222"/>
      <c r="H48" s="324"/>
    </row>
    <row r="49" spans="1:8" x14ac:dyDescent="0.2">
      <c r="A49" s="223"/>
      <c r="B49" s="223"/>
      <c r="C49" s="222"/>
      <c r="D49" s="222"/>
      <c r="E49" s="222"/>
      <c r="F49" s="222"/>
      <c r="G49" s="222"/>
      <c r="H49" s="324"/>
    </row>
    <row r="50" spans="1:8" x14ac:dyDescent="0.2">
      <c r="A50" s="323"/>
      <c r="B50" s="323" t="s">
        <v>335</v>
      </c>
      <c r="C50" s="322">
        <f>SUM(C36:C49)</f>
        <v>0</v>
      </c>
      <c r="D50" s="322">
        <f>SUM(D36:D49)</f>
        <v>0</v>
      </c>
      <c r="E50" s="322">
        <f>SUM(E36:E49)</f>
        <v>0</v>
      </c>
      <c r="F50" s="322">
        <f>SUM(F36:F49)</f>
        <v>0</v>
      </c>
      <c r="G50" s="322">
        <f>SUM(G36:G49)</f>
        <v>0</v>
      </c>
      <c r="H50" s="322"/>
    </row>
  </sheetData>
  <dataValidations count="8">
    <dataValidation allowBlank="1" showInputMessage="1" showErrorMessage="1" prompt="Saldo final de la Información Financiera Trimestral que se presenta (trimestral: 1er, 2do, 3ro. o 4to.)." sqref="C7 C35"/>
    <dataValidation allowBlank="1" showInputMessage="1" showErrorMessage="1" prompt="Corresponde al número de la cuenta de acuerdo al Plan de Cuentas emitido por el CONAC (DOF 23/12/2015)." sqref="A7 A35"/>
    <dataValidation allowBlank="1" showInputMessage="1" showErrorMessage="1" prompt="Informar sobre la factibilidad de pago." sqref="H7 H35"/>
    <dataValidation allowBlank="1" showInputMessage="1" showErrorMessage="1" prompt="Importe de la cuentas por cobrar con vencimiento mayor a 365 días." sqref="G7 G35"/>
    <dataValidation allowBlank="1" showInputMessage="1" showErrorMessage="1" prompt="Importe de la cuentas por cobrar con fecha de vencimiento de 181 a 365 días." sqref="F7 F35"/>
    <dataValidation allowBlank="1" showInputMessage="1" showErrorMessage="1" prompt="Importe de la cuentas por cobrar con fecha de vencimiento de 91 a 180 días." sqref="E7 E35"/>
    <dataValidation allowBlank="1" showInputMessage="1" showErrorMessage="1" prompt="Importe de la cuentas por cobrar con fecha de vencimiento de 1 a 90 días." sqref="D7 D35"/>
    <dataValidation allowBlank="1" showInputMessage="1" showErrorMessage="1" prompt="Corresponde al nombre o descripción de la cuenta de acuerdo al Plan de Cuentas emitido por el CONAC." sqref="B7 B35"/>
  </dataValidations>
  <pageMargins left="0.7" right="0.7" top="0.75" bottom="0.75" header="0.3" footer="0.3"/>
  <pageSetup scale="50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56" t="s">
        <v>143</v>
      </c>
      <c r="B2" s="457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4" t="s">
        <v>345</v>
      </c>
      <c r="B5" s="334"/>
      <c r="E5" s="325" t="s">
        <v>342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244</v>
      </c>
      <c r="D7" s="225" t="s">
        <v>341</v>
      </c>
      <c r="E7" s="225" t="s">
        <v>263</v>
      </c>
    </row>
    <row r="8" spans="1:5" ht="11.25" customHeight="1" x14ac:dyDescent="0.2">
      <c r="A8" s="223" t="s">
        <v>524</v>
      </c>
      <c r="B8" s="223" t="s">
        <v>524</v>
      </c>
      <c r="C8" s="324"/>
      <c r="D8" s="324"/>
      <c r="E8" s="303"/>
    </row>
    <row r="9" spans="1:5" x14ac:dyDescent="0.2">
      <c r="A9" s="223"/>
      <c r="B9" s="223"/>
      <c r="C9" s="324"/>
      <c r="D9" s="324"/>
      <c r="E9" s="303"/>
    </row>
    <row r="10" spans="1:5" x14ac:dyDescent="0.2">
      <c r="A10" s="333"/>
      <c r="B10" s="333" t="s">
        <v>344</v>
      </c>
      <c r="C10" s="332">
        <f>SUM(C8:C9)</f>
        <v>0</v>
      </c>
      <c r="D10" s="326"/>
      <c r="E10" s="326"/>
    </row>
    <row r="13" spans="1:5" ht="11.25" customHeight="1" x14ac:dyDescent="0.2">
      <c r="A13" s="217" t="s">
        <v>343</v>
      </c>
      <c r="B13" s="190"/>
      <c r="E13" s="325" t="s">
        <v>342</v>
      </c>
    </row>
    <row r="14" spans="1:5" x14ac:dyDescent="0.2">
      <c r="A14" s="288"/>
    </row>
    <row r="15" spans="1:5" ht="15" customHeight="1" x14ac:dyDescent="0.2">
      <c r="A15" s="228" t="s">
        <v>45</v>
      </c>
      <c r="B15" s="227" t="s">
        <v>46</v>
      </c>
      <c r="C15" s="225" t="s">
        <v>244</v>
      </c>
      <c r="D15" s="225" t="s">
        <v>341</v>
      </c>
      <c r="E15" s="225" t="s">
        <v>263</v>
      </c>
    </row>
    <row r="16" spans="1:5" x14ac:dyDescent="0.2">
      <c r="A16" s="331" t="s">
        <v>524</v>
      </c>
      <c r="B16" s="330" t="s">
        <v>524</v>
      </c>
      <c r="C16" s="329"/>
      <c r="D16" s="324"/>
      <c r="E16" s="303"/>
    </row>
    <row r="17" spans="1:5" x14ac:dyDescent="0.2">
      <c r="A17" s="223"/>
      <c r="B17" s="328"/>
      <c r="C17" s="324"/>
      <c r="D17" s="324"/>
      <c r="E17" s="303"/>
    </row>
    <row r="18" spans="1:5" x14ac:dyDescent="0.2">
      <c r="A18" s="323"/>
      <c r="B18" s="323" t="s">
        <v>340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56" t="s">
        <v>143</v>
      </c>
      <c r="B2" s="457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7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353</v>
      </c>
      <c r="B5" s="190"/>
      <c r="C5" s="7"/>
      <c r="D5" s="89"/>
      <c r="E5" s="325" t="s">
        <v>347</v>
      </c>
    </row>
    <row r="6" spans="1:5" s="12" customFormat="1" x14ac:dyDescent="0.2">
      <c r="A6" s="288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244</v>
      </c>
      <c r="D7" s="225" t="s">
        <v>341</v>
      </c>
      <c r="E7" s="225" t="s">
        <v>263</v>
      </c>
    </row>
    <row r="8" spans="1:5" s="12" customFormat="1" x14ac:dyDescent="0.2">
      <c r="A8" s="331" t="s">
        <v>524</v>
      </c>
      <c r="B8" s="330" t="s">
        <v>524</v>
      </c>
      <c r="C8" s="329"/>
      <c r="D8" s="324"/>
      <c r="E8" s="303"/>
    </row>
    <row r="9" spans="1:5" s="12" customFormat="1" x14ac:dyDescent="0.2">
      <c r="A9" s="223"/>
      <c r="B9" s="328"/>
      <c r="C9" s="324"/>
      <c r="D9" s="324"/>
      <c r="E9" s="303"/>
    </row>
    <row r="10" spans="1:5" s="12" customFormat="1" x14ac:dyDescent="0.2">
      <c r="A10" s="323"/>
      <c r="B10" s="323" t="s">
        <v>352</v>
      </c>
      <c r="C10" s="327">
        <f>SUM(C8:C9)</f>
        <v>0</v>
      </c>
      <c r="D10" s="326"/>
      <c r="E10" s="326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351</v>
      </c>
      <c r="B13" s="217"/>
      <c r="C13" s="13"/>
      <c r="D13" s="25"/>
      <c r="E13" s="190" t="s">
        <v>350</v>
      </c>
    </row>
    <row r="14" spans="1:5" s="24" customFormat="1" x14ac:dyDescent="0.2">
      <c r="A14" s="281"/>
      <c r="B14" s="281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244</v>
      </c>
      <c r="D15" s="225" t="s">
        <v>341</v>
      </c>
      <c r="E15" s="225" t="s">
        <v>263</v>
      </c>
    </row>
    <row r="16" spans="1:5" ht="11.25" customHeight="1" x14ac:dyDescent="0.2">
      <c r="A16" s="238" t="s">
        <v>524</v>
      </c>
      <c r="B16" s="276" t="s">
        <v>524</v>
      </c>
      <c r="C16" s="222"/>
      <c r="D16" s="222"/>
      <c r="E16" s="303"/>
    </row>
    <row r="17" spans="1:5" x14ac:dyDescent="0.2">
      <c r="A17" s="238"/>
      <c r="B17" s="276"/>
      <c r="C17" s="222"/>
      <c r="D17" s="222"/>
      <c r="E17" s="303"/>
    </row>
    <row r="18" spans="1:5" x14ac:dyDescent="0.2">
      <c r="A18" s="336"/>
      <c r="B18" s="336" t="s">
        <v>349</v>
      </c>
      <c r="C18" s="335">
        <f>SUM(C16:C17)</f>
        <v>0</v>
      </c>
      <c r="D18" s="244"/>
      <c r="E18" s="244"/>
    </row>
    <row r="21" spans="1:5" x14ac:dyDescent="0.2">
      <c r="A21" s="217" t="s">
        <v>348</v>
      </c>
      <c r="B21" s="190"/>
      <c r="E21" s="325" t="s">
        <v>347</v>
      </c>
    </row>
    <row r="22" spans="1:5" x14ac:dyDescent="0.2">
      <c r="A22" s="288"/>
    </row>
    <row r="23" spans="1:5" ht="15" customHeight="1" x14ac:dyDescent="0.2">
      <c r="A23" s="228" t="s">
        <v>45</v>
      </c>
      <c r="B23" s="227" t="s">
        <v>46</v>
      </c>
      <c r="C23" s="225" t="s">
        <v>244</v>
      </c>
      <c r="D23" s="225" t="s">
        <v>341</v>
      </c>
      <c r="E23" s="225" t="s">
        <v>263</v>
      </c>
    </row>
    <row r="24" spans="1:5" x14ac:dyDescent="0.2">
      <c r="A24" s="331" t="s">
        <v>524</v>
      </c>
      <c r="B24" s="330" t="s">
        <v>524</v>
      </c>
      <c r="C24" s="329"/>
      <c r="D24" s="324"/>
      <c r="E24" s="303"/>
    </row>
    <row r="25" spans="1:5" x14ac:dyDescent="0.2">
      <c r="A25" s="223"/>
      <c r="B25" s="328"/>
      <c r="C25" s="324"/>
      <c r="D25" s="324"/>
      <c r="E25" s="303"/>
    </row>
    <row r="26" spans="1:5" x14ac:dyDescent="0.2">
      <c r="A26" s="323"/>
      <c r="B26" s="323" t="s">
        <v>346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B10" sqref="B10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70" t="s">
        <v>240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1" t="s">
        <v>54</v>
      </c>
      <c r="Q4" s="471"/>
      <c r="R4" s="471"/>
      <c r="S4" s="471"/>
      <c r="T4" s="471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2" t="s">
        <v>55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3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239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x14ac:dyDescent="0.2">
      <c r="A9" s="204" t="s">
        <v>71</v>
      </c>
      <c r="B9" s="199" t="s">
        <v>524</v>
      </c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 x14ac:dyDescent="0.2">
      <c r="A10" s="204" t="s">
        <v>72</v>
      </c>
      <c r="B10" s="199"/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56" t="s">
        <v>143</v>
      </c>
      <c r="B2" s="457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58" t="s">
        <v>228</v>
      </c>
      <c r="B6" s="459"/>
      <c r="C6" s="459"/>
      <c r="D6" s="459"/>
      <c r="E6" s="459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7" t="s">
        <v>143</v>
      </c>
      <c r="B2" s="457"/>
      <c r="C2" s="457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view="pageBreakPreview" zoomScaleNormal="100" zoomScaleSheetLayoutView="100" workbookViewId="0">
      <selection activeCell="A58" sqref="A58:XFD84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1" t="s">
        <v>359</v>
      </c>
      <c r="B5" s="311"/>
      <c r="C5" s="13"/>
      <c r="D5" s="190" t="s">
        <v>358</v>
      </c>
    </row>
    <row r="6" spans="1:4" ht="11.25" customHeight="1" x14ac:dyDescent="0.2">
      <c r="A6" s="317"/>
      <c r="B6" s="317"/>
      <c r="C6" s="318"/>
      <c r="D6" s="338"/>
    </row>
    <row r="7" spans="1:4" ht="15" customHeight="1" x14ac:dyDescent="0.2">
      <c r="A7" s="228" t="s">
        <v>45</v>
      </c>
      <c r="B7" s="227" t="s">
        <v>46</v>
      </c>
      <c r="C7" s="225" t="s">
        <v>244</v>
      </c>
      <c r="D7" s="225" t="s">
        <v>263</v>
      </c>
    </row>
    <row r="8" spans="1:4" x14ac:dyDescent="0.2">
      <c r="A8" s="238" t="s">
        <v>674</v>
      </c>
      <c r="B8" s="238" t="s">
        <v>675</v>
      </c>
      <c r="C8" s="236">
        <v>17543861.940000001</v>
      </c>
      <c r="D8" s="222"/>
    </row>
    <row r="9" spans="1:4" x14ac:dyDescent="0.2">
      <c r="A9" s="238" t="s">
        <v>676</v>
      </c>
      <c r="B9" s="238" t="s">
        <v>677</v>
      </c>
      <c r="C9" s="236">
        <v>7821209.3200000003</v>
      </c>
      <c r="D9" s="222"/>
    </row>
    <row r="10" spans="1:4" x14ac:dyDescent="0.2">
      <c r="A10" s="238" t="s">
        <v>678</v>
      </c>
      <c r="B10" s="238" t="s">
        <v>679</v>
      </c>
      <c r="C10" s="236">
        <v>8766266.9199999999</v>
      </c>
      <c r="D10" s="222"/>
    </row>
    <row r="11" spans="1:4" x14ac:dyDescent="0.2">
      <c r="A11" s="238" t="s">
        <v>680</v>
      </c>
      <c r="B11" s="238" t="s">
        <v>681</v>
      </c>
      <c r="C11" s="236">
        <v>2676581.25</v>
      </c>
      <c r="D11" s="222"/>
    </row>
    <row r="12" spans="1:4" x14ac:dyDescent="0.2">
      <c r="A12" s="238" t="s">
        <v>682</v>
      </c>
      <c r="B12" s="238" t="s">
        <v>683</v>
      </c>
      <c r="C12" s="236">
        <v>2069722.78</v>
      </c>
      <c r="D12" s="222"/>
    </row>
    <row r="13" spans="1:4" x14ac:dyDescent="0.2">
      <c r="A13" s="238" t="s">
        <v>684</v>
      </c>
      <c r="B13" s="238" t="s">
        <v>685</v>
      </c>
      <c r="C13" s="236">
        <v>982756.15</v>
      </c>
      <c r="D13" s="222"/>
    </row>
    <row r="14" spans="1:4" x14ac:dyDescent="0.2">
      <c r="A14" s="238" t="s">
        <v>686</v>
      </c>
      <c r="B14" s="238" t="s">
        <v>687</v>
      </c>
      <c r="C14" s="236">
        <v>1125207.3500000001</v>
      </c>
      <c r="D14" s="222"/>
    </row>
    <row r="15" spans="1:4" x14ac:dyDescent="0.2">
      <c r="A15" s="238" t="s">
        <v>688</v>
      </c>
      <c r="B15" s="238" t="s">
        <v>689</v>
      </c>
      <c r="C15" s="236">
        <v>348916.06</v>
      </c>
      <c r="D15" s="222"/>
    </row>
    <row r="16" spans="1:4" x14ac:dyDescent="0.2">
      <c r="A16" s="238" t="s">
        <v>690</v>
      </c>
      <c r="B16" s="238" t="s">
        <v>691</v>
      </c>
      <c r="C16" s="236">
        <v>2521730.6800000002</v>
      </c>
      <c r="D16" s="222"/>
    </row>
    <row r="17" spans="1:4" x14ac:dyDescent="0.2">
      <c r="A17" s="238" t="s">
        <v>692</v>
      </c>
      <c r="B17" s="238" t="s">
        <v>693</v>
      </c>
      <c r="C17" s="236">
        <v>1253636.04</v>
      </c>
      <c r="D17" s="222"/>
    </row>
    <row r="18" spans="1:4" x14ac:dyDescent="0.2">
      <c r="A18" s="238" t="s">
        <v>694</v>
      </c>
      <c r="B18" s="238" t="s">
        <v>695</v>
      </c>
      <c r="C18" s="236">
        <v>1392406.48</v>
      </c>
      <c r="D18" s="222"/>
    </row>
    <row r="19" spans="1:4" x14ac:dyDescent="0.2">
      <c r="A19" s="238" t="s">
        <v>696</v>
      </c>
      <c r="B19" s="238" t="s">
        <v>697</v>
      </c>
      <c r="C19" s="236">
        <v>413201.13</v>
      </c>
      <c r="D19" s="222"/>
    </row>
    <row r="20" spans="1:4" x14ac:dyDescent="0.2">
      <c r="A20" s="238" t="s">
        <v>698</v>
      </c>
      <c r="B20" s="238" t="s">
        <v>699</v>
      </c>
      <c r="C20" s="236">
        <v>8672.32</v>
      </c>
      <c r="D20" s="222"/>
    </row>
    <row r="21" spans="1:4" x14ac:dyDescent="0.2">
      <c r="A21" s="238" t="s">
        <v>700</v>
      </c>
      <c r="B21" s="238" t="s">
        <v>701</v>
      </c>
      <c r="C21" s="236">
        <v>125188.19</v>
      </c>
      <c r="D21" s="222"/>
    </row>
    <row r="22" spans="1:4" x14ac:dyDescent="0.2">
      <c r="A22" s="238" t="s">
        <v>702</v>
      </c>
      <c r="B22" s="238" t="s">
        <v>703</v>
      </c>
      <c r="C22" s="236">
        <v>79704.89</v>
      </c>
      <c r="D22" s="222"/>
    </row>
    <row r="23" spans="1:4" x14ac:dyDescent="0.2">
      <c r="A23" s="238" t="s">
        <v>704</v>
      </c>
      <c r="B23" s="238" t="s">
        <v>705</v>
      </c>
      <c r="C23" s="236">
        <v>338423.99</v>
      </c>
      <c r="D23" s="222"/>
    </row>
    <row r="24" spans="1:4" x14ac:dyDescent="0.2">
      <c r="A24" s="238" t="s">
        <v>706</v>
      </c>
      <c r="B24" s="238" t="s">
        <v>707</v>
      </c>
      <c r="C24" s="236">
        <v>418050.91</v>
      </c>
      <c r="D24" s="222"/>
    </row>
    <row r="25" spans="1:4" x14ac:dyDescent="0.2">
      <c r="A25" s="238" t="s">
        <v>708</v>
      </c>
      <c r="B25" s="238" t="s">
        <v>709</v>
      </c>
      <c r="C25" s="236">
        <v>488.92</v>
      </c>
      <c r="D25" s="222"/>
    </row>
    <row r="26" spans="1:4" x14ac:dyDescent="0.2">
      <c r="A26" s="238" t="s">
        <v>710</v>
      </c>
      <c r="B26" s="238" t="s">
        <v>711</v>
      </c>
      <c r="C26" s="236">
        <v>963.2</v>
      </c>
      <c r="D26" s="222"/>
    </row>
    <row r="27" spans="1:4" x14ac:dyDescent="0.2">
      <c r="A27" s="238" t="s">
        <v>712</v>
      </c>
      <c r="B27" s="238" t="s">
        <v>713</v>
      </c>
      <c r="C27" s="236">
        <v>11536.2</v>
      </c>
      <c r="D27" s="222"/>
    </row>
    <row r="28" spans="1:4" x14ac:dyDescent="0.2">
      <c r="A28" s="238" t="s">
        <v>714</v>
      </c>
      <c r="B28" s="238" t="s">
        <v>715</v>
      </c>
      <c r="C28" s="236">
        <v>477.03</v>
      </c>
      <c r="D28" s="222"/>
    </row>
    <row r="29" spans="1:4" x14ac:dyDescent="0.2">
      <c r="A29" s="238" t="s">
        <v>716</v>
      </c>
      <c r="B29" s="238" t="s">
        <v>717</v>
      </c>
      <c r="C29" s="236">
        <v>5254.36</v>
      </c>
      <c r="D29" s="222"/>
    </row>
    <row r="30" spans="1:4" x14ac:dyDescent="0.2">
      <c r="A30" s="238" t="s">
        <v>718</v>
      </c>
      <c r="B30" s="238" t="s">
        <v>719</v>
      </c>
      <c r="C30" s="236">
        <v>91419.3</v>
      </c>
      <c r="D30" s="222"/>
    </row>
    <row r="31" spans="1:4" x14ac:dyDescent="0.2">
      <c r="A31" s="238" t="s">
        <v>720</v>
      </c>
      <c r="B31" s="238" t="s">
        <v>721</v>
      </c>
      <c r="C31" s="236">
        <v>465542.73</v>
      </c>
      <c r="D31" s="222"/>
    </row>
    <row r="32" spans="1:4" x14ac:dyDescent="0.2">
      <c r="A32" s="238" t="s">
        <v>722</v>
      </c>
      <c r="B32" s="238" t="s">
        <v>723</v>
      </c>
      <c r="C32" s="236">
        <v>31303.51</v>
      </c>
      <c r="D32" s="222"/>
    </row>
    <row r="33" spans="1:4" x14ac:dyDescent="0.2">
      <c r="A33" s="238" t="s">
        <v>724</v>
      </c>
      <c r="B33" s="238" t="s">
        <v>725</v>
      </c>
      <c r="C33" s="236">
        <v>1896673.64</v>
      </c>
      <c r="D33" s="222"/>
    </row>
    <row r="34" spans="1:4" x14ac:dyDescent="0.2">
      <c r="A34" s="238" t="s">
        <v>726</v>
      </c>
      <c r="B34" s="238" t="s">
        <v>727</v>
      </c>
      <c r="C34" s="236">
        <v>226761.57</v>
      </c>
      <c r="D34" s="222"/>
    </row>
    <row r="35" spans="1:4" x14ac:dyDescent="0.2">
      <c r="A35" s="238" t="s">
        <v>728</v>
      </c>
      <c r="B35" s="238" t="s">
        <v>729</v>
      </c>
      <c r="C35" s="236">
        <v>1723162.72</v>
      </c>
      <c r="D35" s="222"/>
    </row>
    <row r="36" spans="1:4" x14ac:dyDescent="0.2">
      <c r="A36" s="238" t="s">
        <v>730</v>
      </c>
      <c r="B36" s="238" t="s">
        <v>731</v>
      </c>
      <c r="C36" s="236">
        <v>100305.51</v>
      </c>
      <c r="D36" s="222"/>
    </row>
    <row r="37" spans="1:4" x14ac:dyDescent="0.2">
      <c r="A37" s="238" t="s">
        <v>732</v>
      </c>
      <c r="B37" s="238" t="s">
        <v>733</v>
      </c>
      <c r="C37" s="236">
        <v>30905.599999999999</v>
      </c>
      <c r="D37" s="222"/>
    </row>
    <row r="38" spans="1:4" x14ac:dyDescent="0.2">
      <c r="A38" s="238" t="s">
        <v>734</v>
      </c>
      <c r="B38" s="238" t="s">
        <v>735</v>
      </c>
      <c r="C38" s="236">
        <v>56885.440000000002</v>
      </c>
      <c r="D38" s="222"/>
    </row>
    <row r="39" spans="1:4" x14ac:dyDescent="0.2">
      <c r="A39" s="238" t="s">
        <v>736</v>
      </c>
      <c r="B39" s="238" t="s">
        <v>737</v>
      </c>
      <c r="C39" s="236">
        <v>1575.16</v>
      </c>
      <c r="D39" s="222"/>
    </row>
    <row r="40" spans="1:4" x14ac:dyDescent="0.2">
      <c r="A40" s="238" t="s">
        <v>738</v>
      </c>
      <c r="B40" s="238" t="s">
        <v>739</v>
      </c>
      <c r="C40" s="236">
        <v>25352.16</v>
      </c>
      <c r="D40" s="222"/>
    </row>
    <row r="41" spans="1:4" x14ac:dyDescent="0.2">
      <c r="A41" s="238" t="s">
        <v>740</v>
      </c>
      <c r="B41" s="238" t="s">
        <v>741</v>
      </c>
      <c r="C41" s="236">
        <v>730553.63</v>
      </c>
      <c r="D41" s="222"/>
    </row>
    <row r="42" spans="1:4" x14ac:dyDescent="0.2">
      <c r="A42" s="238" t="s">
        <v>742</v>
      </c>
      <c r="B42" s="238" t="s">
        <v>743</v>
      </c>
      <c r="C42" s="236">
        <v>13294</v>
      </c>
      <c r="D42" s="222"/>
    </row>
    <row r="43" spans="1:4" x14ac:dyDescent="0.2">
      <c r="A43" s="238" t="s">
        <v>744</v>
      </c>
      <c r="B43" s="238" t="s">
        <v>745</v>
      </c>
      <c r="C43" s="236">
        <v>1180030.9099999999</v>
      </c>
      <c r="D43" s="222"/>
    </row>
    <row r="44" spans="1:4" x14ac:dyDescent="0.2">
      <c r="A44" s="238" t="s">
        <v>746</v>
      </c>
      <c r="B44" s="238" t="s">
        <v>747</v>
      </c>
      <c r="C44" s="236">
        <v>54.57</v>
      </c>
      <c r="D44" s="222"/>
    </row>
    <row r="45" spans="1:4" x14ac:dyDescent="0.2">
      <c r="A45" s="238"/>
      <c r="B45" s="238"/>
      <c r="C45" s="236"/>
      <c r="D45" s="222"/>
    </row>
    <row r="46" spans="1:4" s="8" customFormat="1" x14ac:dyDescent="0.2">
      <c r="A46" s="253"/>
      <c r="B46" s="253" t="s">
        <v>357</v>
      </c>
      <c r="C46" s="233">
        <f>SUM(C8:C45)</f>
        <v>54478076.559999987</v>
      </c>
      <c r="D46" s="244"/>
    </row>
    <row r="47" spans="1:4" s="8" customFormat="1" x14ac:dyDescent="0.2">
      <c r="A47" s="59"/>
      <c r="B47" s="59"/>
      <c r="C47" s="11"/>
      <c r="D47" s="11"/>
    </row>
    <row r="48" spans="1:4" s="8" customFormat="1" x14ac:dyDescent="0.2">
      <c r="A48" s="59"/>
      <c r="B48" s="59"/>
      <c r="C48" s="11"/>
      <c r="D48" s="11"/>
    </row>
    <row r="49" spans="1:4" x14ac:dyDescent="0.2">
      <c r="A49" s="60"/>
      <c r="B49" s="60"/>
      <c r="C49" s="36"/>
      <c r="D49" s="36"/>
    </row>
    <row r="50" spans="1:4" ht="21.75" customHeight="1" x14ac:dyDescent="0.2">
      <c r="A50" s="311" t="s">
        <v>356</v>
      </c>
      <c r="B50" s="311"/>
      <c r="C50" s="339"/>
      <c r="D50" s="190" t="s">
        <v>355</v>
      </c>
    </row>
    <row r="51" spans="1:4" x14ac:dyDescent="0.2">
      <c r="A51" s="317"/>
      <c r="B51" s="317"/>
      <c r="C51" s="318"/>
      <c r="D51" s="338"/>
    </row>
    <row r="52" spans="1:4" ht="15" customHeight="1" x14ac:dyDescent="0.2">
      <c r="A52" s="228" t="s">
        <v>45</v>
      </c>
      <c r="B52" s="227" t="s">
        <v>46</v>
      </c>
      <c r="C52" s="225" t="s">
        <v>244</v>
      </c>
      <c r="D52" s="225" t="s">
        <v>263</v>
      </c>
    </row>
    <row r="53" spans="1:4" x14ac:dyDescent="0.2">
      <c r="A53" s="238" t="s">
        <v>748</v>
      </c>
      <c r="B53" s="238" t="s">
        <v>749</v>
      </c>
      <c r="C53" s="236">
        <v>2458762.5299999998</v>
      </c>
      <c r="D53" s="222"/>
    </row>
    <row r="54" spans="1:4" x14ac:dyDescent="0.2">
      <c r="A54" s="238" t="s">
        <v>750</v>
      </c>
      <c r="B54" s="238" t="s">
        <v>751</v>
      </c>
      <c r="C54" s="236">
        <v>70803</v>
      </c>
      <c r="D54" s="222"/>
    </row>
    <row r="55" spans="1:4" x14ac:dyDescent="0.2">
      <c r="A55" s="238" t="s">
        <v>752</v>
      </c>
      <c r="B55" s="238" t="s">
        <v>753</v>
      </c>
      <c r="C55" s="236">
        <v>4399833.8099999996</v>
      </c>
      <c r="D55" s="222"/>
    </row>
    <row r="56" spans="1:4" x14ac:dyDescent="0.2">
      <c r="A56" s="238"/>
      <c r="B56" s="238"/>
      <c r="C56" s="236"/>
      <c r="D56" s="222"/>
    </row>
    <row r="57" spans="1:4" x14ac:dyDescent="0.2">
      <c r="A57" s="238"/>
      <c r="B57" s="238"/>
      <c r="C57" s="236"/>
      <c r="D57" s="222"/>
    </row>
    <row r="58" spans="1:4" x14ac:dyDescent="0.2">
      <c r="A58" s="238"/>
      <c r="B58" s="238"/>
      <c r="C58" s="236"/>
      <c r="D58" s="222"/>
    </row>
    <row r="59" spans="1:4" x14ac:dyDescent="0.2">
      <c r="A59" s="238"/>
      <c r="B59" s="238"/>
      <c r="C59" s="236"/>
      <c r="D59" s="222"/>
    </row>
    <row r="60" spans="1:4" x14ac:dyDescent="0.2">
      <c r="A60" s="238"/>
      <c r="B60" s="238"/>
      <c r="C60" s="236"/>
      <c r="D60" s="222"/>
    </row>
    <row r="61" spans="1:4" x14ac:dyDescent="0.2">
      <c r="A61" s="238"/>
      <c r="B61" s="238"/>
      <c r="C61" s="236"/>
      <c r="D61" s="222"/>
    </row>
    <row r="62" spans="1:4" x14ac:dyDescent="0.2">
      <c r="A62" s="238"/>
      <c r="B62" s="238"/>
      <c r="C62" s="236"/>
      <c r="D62" s="222"/>
    </row>
    <row r="63" spans="1:4" x14ac:dyDescent="0.2">
      <c r="A63" s="253"/>
      <c r="B63" s="253" t="s">
        <v>354</v>
      </c>
      <c r="C63" s="233">
        <f>SUM(C53:C62)</f>
        <v>6929399.3399999999</v>
      </c>
      <c r="D63" s="244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  <row r="71" spans="1:4" x14ac:dyDescent="0.2">
      <c r="A71" s="60"/>
      <c r="B71" s="60"/>
      <c r="C71" s="36"/>
      <c r="D71" s="36"/>
    </row>
    <row r="72" spans="1:4" x14ac:dyDescent="0.2">
      <c r="A72" s="60"/>
      <c r="B72" s="60"/>
      <c r="C72" s="36"/>
      <c r="D72" s="36"/>
    </row>
    <row r="73" spans="1:4" x14ac:dyDescent="0.2">
      <c r="A73" s="60"/>
      <c r="B73" s="60"/>
      <c r="C73" s="36"/>
      <c r="D73" s="36"/>
    </row>
    <row r="74" spans="1:4" x14ac:dyDescent="0.2">
      <c r="A74" s="60"/>
      <c r="B74" s="60"/>
      <c r="C74" s="36"/>
      <c r="D74" s="36"/>
    </row>
    <row r="75" spans="1:4" x14ac:dyDescent="0.2">
      <c r="A75" s="60"/>
      <c r="B75" s="60"/>
      <c r="C75" s="36"/>
      <c r="D75" s="36"/>
    </row>
    <row r="76" spans="1:4" x14ac:dyDescent="0.2">
      <c r="A76" s="60"/>
      <c r="B76" s="60"/>
      <c r="C76" s="36"/>
      <c r="D76" s="36"/>
    </row>
    <row r="77" spans="1:4" x14ac:dyDescent="0.2">
      <c r="A77" s="60"/>
      <c r="B77" s="60"/>
      <c r="C77" s="36"/>
      <c r="D77" s="36"/>
    </row>
    <row r="78" spans="1:4" x14ac:dyDescent="0.2">
      <c r="A78" s="60"/>
      <c r="B78" s="60"/>
      <c r="C78" s="36"/>
      <c r="D78" s="36"/>
    </row>
    <row r="79" spans="1:4" x14ac:dyDescent="0.2">
      <c r="A79" s="60"/>
      <c r="B79" s="60"/>
      <c r="C79" s="36"/>
      <c r="D79" s="36"/>
    </row>
    <row r="80" spans="1:4" x14ac:dyDescent="0.2">
      <c r="A80" s="60"/>
      <c r="B80" s="60"/>
      <c r="C80" s="36"/>
      <c r="D80" s="36"/>
    </row>
  </sheetData>
  <dataValidations count="4">
    <dataValidation allowBlank="1" showInputMessage="1" showErrorMessage="1" prompt="Saldo final de la Información Financiera Trimestral que se presenta (trimestral: 1er, 2do, 3ro. o 4to.)." sqref="C7 C52"/>
    <dataValidation allowBlank="1" showInputMessage="1" showErrorMessage="1" prompt="Corresponde al número de la cuenta de acuerdo al Plan de Cuentas emitido por el CONAC (DOF 23/12/2015)." sqref="A7 A52"/>
    <dataValidation allowBlank="1" showInputMessage="1" showErrorMessage="1" prompt="Corresponde al nombre o descripción de la cuenta de acuerdo al Plan de Cuentas emitido por el CONAC." sqref="B7 B52"/>
    <dataValidation allowBlank="1" showInputMessage="1" showErrorMessage="1" prompt="Características cualitativas significativas que les impacten financieramente." sqref="D7 D52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6" t="s">
        <v>143</v>
      </c>
      <c r="B2" s="457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1" t="s">
        <v>362</v>
      </c>
      <c r="B5" s="311"/>
      <c r="C5" s="22"/>
      <c r="E5" s="190" t="s">
        <v>361</v>
      </c>
    </row>
    <row r="6" spans="1:5" x14ac:dyDescent="0.2">
      <c r="A6" s="317"/>
      <c r="B6" s="317"/>
      <c r="C6" s="318"/>
      <c r="D6" s="317"/>
      <c r="E6" s="338"/>
    </row>
    <row r="7" spans="1:5" ht="15" customHeight="1" x14ac:dyDescent="0.2">
      <c r="A7" s="228" t="s">
        <v>45</v>
      </c>
      <c r="B7" s="227" t="s">
        <v>46</v>
      </c>
      <c r="C7" s="225" t="s">
        <v>244</v>
      </c>
      <c r="D7" s="345" t="s">
        <v>341</v>
      </c>
      <c r="E7" s="225" t="s">
        <v>263</v>
      </c>
    </row>
    <row r="8" spans="1:5" x14ac:dyDescent="0.2">
      <c r="A8" s="344" t="s">
        <v>523</v>
      </c>
      <c r="B8" s="344" t="s">
        <v>523</v>
      </c>
      <c r="C8" s="343"/>
      <c r="D8" s="342"/>
      <c r="E8" s="342"/>
    </row>
    <row r="9" spans="1:5" x14ac:dyDescent="0.2">
      <c r="A9" s="344"/>
      <c r="B9" s="344"/>
      <c r="C9" s="343"/>
      <c r="D9" s="342"/>
      <c r="E9" s="342"/>
    </row>
    <row r="10" spans="1:5" x14ac:dyDescent="0.2">
      <c r="A10" s="344"/>
      <c r="B10" s="344"/>
      <c r="C10" s="343"/>
      <c r="D10" s="342"/>
      <c r="E10" s="342"/>
    </row>
    <row r="11" spans="1:5" x14ac:dyDescent="0.2">
      <c r="A11" s="344"/>
      <c r="B11" s="344"/>
      <c r="C11" s="343"/>
      <c r="D11" s="342"/>
      <c r="E11" s="342"/>
    </row>
    <row r="12" spans="1:5" x14ac:dyDescent="0.2">
      <c r="A12" s="344"/>
      <c r="B12" s="344"/>
      <c r="C12" s="343"/>
      <c r="D12" s="342"/>
      <c r="E12" s="342"/>
    </row>
    <row r="13" spans="1:5" x14ac:dyDescent="0.2">
      <c r="A13" s="344"/>
      <c r="B13" s="344"/>
      <c r="C13" s="343"/>
      <c r="D13" s="342"/>
      <c r="E13" s="342"/>
    </row>
    <row r="14" spans="1:5" x14ac:dyDescent="0.2">
      <c r="A14" s="341"/>
      <c r="B14" s="253" t="s">
        <v>360</v>
      </c>
      <c r="C14" s="220">
        <f>SUM(C8:C13)</f>
        <v>0</v>
      </c>
      <c r="D14" s="340"/>
      <c r="E14" s="3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63" t="s">
        <v>205</v>
      </c>
      <c r="B7" s="474"/>
      <c r="C7" s="474"/>
      <c r="D7" s="474"/>
      <c r="E7" s="475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view="pageBreakPreview" zoomScaleNormal="100" zoomScaleSheetLayoutView="100" workbookViewId="0">
      <selection activeCell="C78" sqref="C78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8"/>
      <c r="E1" s="5"/>
    </row>
    <row r="2" spans="1:8" s="12" customFormat="1" ht="11.25" customHeight="1" x14ac:dyDescent="0.2">
      <c r="A2" s="21" t="s">
        <v>0</v>
      </c>
      <c r="B2" s="21"/>
      <c r="C2" s="22"/>
      <c r="D2" s="358"/>
      <c r="E2" s="35"/>
    </row>
    <row r="3" spans="1:8" s="12" customFormat="1" ht="10.5" customHeight="1" x14ac:dyDescent="0.2">
      <c r="C3" s="22"/>
      <c r="D3" s="358"/>
      <c r="E3" s="35"/>
    </row>
    <row r="4" spans="1:8" s="12" customFormat="1" ht="10.5" customHeight="1" x14ac:dyDescent="0.2">
      <c r="C4" s="22"/>
      <c r="D4" s="358"/>
      <c r="E4" s="35"/>
    </row>
    <row r="5" spans="1:8" s="12" customFormat="1" ht="11.25" customHeight="1" x14ac:dyDescent="0.2">
      <c r="A5" s="217" t="s">
        <v>367</v>
      </c>
      <c r="B5" s="217"/>
      <c r="C5" s="22"/>
      <c r="D5" s="357"/>
      <c r="E5" s="356" t="s">
        <v>366</v>
      </c>
    </row>
    <row r="6" spans="1:8" ht="11.25" customHeight="1" x14ac:dyDescent="0.2">
      <c r="A6" s="251"/>
      <c r="B6" s="251"/>
      <c r="C6" s="249"/>
      <c r="D6" s="355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244</v>
      </c>
      <c r="D7" s="354" t="s">
        <v>365</v>
      </c>
      <c r="E7" s="353" t="s">
        <v>364</v>
      </c>
      <c r="F7" s="89"/>
      <c r="G7" s="89"/>
      <c r="H7" s="89"/>
    </row>
    <row r="8" spans="1:8" x14ac:dyDescent="0.2">
      <c r="A8" s="238" t="s">
        <v>754</v>
      </c>
      <c r="B8" s="238" t="s">
        <v>755</v>
      </c>
      <c r="C8" s="254">
        <v>12872490.310000001</v>
      </c>
      <c r="D8" s="352">
        <f>C8/C79</f>
        <v>0.34665883968182715</v>
      </c>
      <c r="E8" s="351"/>
    </row>
    <row r="9" spans="1:8" x14ac:dyDescent="0.2">
      <c r="A9" s="238" t="s">
        <v>756</v>
      </c>
      <c r="B9" s="238" t="s">
        <v>757</v>
      </c>
      <c r="C9" s="254">
        <v>229405.32</v>
      </c>
      <c r="D9" s="352">
        <f>C9/C79</f>
        <v>6.1779329510358166E-3</v>
      </c>
      <c r="E9" s="351"/>
    </row>
    <row r="10" spans="1:8" x14ac:dyDescent="0.2">
      <c r="A10" s="238" t="s">
        <v>758</v>
      </c>
      <c r="B10" s="238" t="s">
        <v>759</v>
      </c>
      <c r="C10" s="254">
        <v>159047.04999999999</v>
      </c>
      <c r="D10" s="352">
        <f>C10/C79</f>
        <v>4.2831701154970644E-3</v>
      </c>
      <c r="E10" s="351"/>
    </row>
    <row r="11" spans="1:8" x14ac:dyDescent="0.2">
      <c r="A11" s="238" t="s">
        <v>760</v>
      </c>
      <c r="B11" s="238" t="s">
        <v>761</v>
      </c>
      <c r="C11" s="254">
        <v>26377.040000000001</v>
      </c>
      <c r="D11" s="352">
        <f>C11/C79</f>
        <v>7.1033916984483963E-4</v>
      </c>
      <c r="E11" s="351"/>
    </row>
    <row r="12" spans="1:8" x14ac:dyDescent="0.2">
      <c r="A12" s="238" t="s">
        <v>762</v>
      </c>
      <c r="B12" s="238" t="s">
        <v>763</v>
      </c>
      <c r="C12" s="254">
        <v>205399.05</v>
      </c>
      <c r="D12" s="352">
        <f>C12/C79</f>
        <v>5.5314391100714372E-3</v>
      </c>
      <c r="E12" s="351"/>
    </row>
    <row r="13" spans="1:8" x14ac:dyDescent="0.2">
      <c r="A13" s="238" t="s">
        <v>764</v>
      </c>
      <c r="B13" s="238" t="s">
        <v>765</v>
      </c>
      <c r="C13" s="254">
        <v>1056380.53</v>
      </c>
      <c r="D13" s="352">
        <f>C13/C79</f>
        <v>2.8448547248684904E-2</v>
      </c>
      <c r="E13" s="351"/>
    </row>
    <row r="14" spans="1:8" x14ac:dyDescent="0.2">
      <c r="A14" s="238" t="s">
        <v>766</v>
      </c>
      <c r="B14" s="238" t="s">
        <v>767</v>
      </c>
      <c r="C14" s="254">
        <v>598173.05000000005</v>
      </c>
      <c r="D14" s="352">
        <f>C14/C79</f>
        <v>1.6108924570784128E-2</v>
      </c>
      <c r="E14" s="351"/>
    </row>
    <row r="15" spans="1:8" x14ac:dyDescent="0.2">
      <c r="A15" s="238" t="s">
        <v>768</v>
      </c>
      <c r="B15" s="238" t="s">
        <v>769</v>
      </c>
      <c r="C15" s="254">
        <v>621644.37</v>
      </c>
      <c r="D15" s="352">
        <f>C15/C79</f>
        <v>1.6741012097055558E-2</v>
      </c>
      <c r="E15" s="351"/>
    </row>
    <row r="16" spans="1:8" x14ac:dyDescent="0.2">
      <c r="A16" s="238" t="s">
        <v>770</v>
      </c>
      <c r="B16" s="238" t="s">
        <v>771</v>
      </c>
      <c r="C16" s="254">
        <v>1146292.99</v>
      </c>
      <c r="D16" s="352">
        <f>C16/C79</f>
        <v>3.0869908485393321E-2</v>
      </c>
      <c r="E16" s="351"/>
    </row>
    <row r="17" spans="1:5" x14ac:dyDescent="0.2">
      <c r="A17" s="238" t="s">
        <v>772</v>
      </c>
      <c r="B17" s="238" t="s">
        <v>773</v>
      </c>
      <c r="C17" s="254">
        <v>700000</v>
      </c>
      <c r="D17" s="352">
        <f>C17/C79</f>
        <v>1.8851145499699275E-2</v>
      </c>
      <c r="E17" s="351"/>
    </row>
    <row r="18" spans="1:5" x14ac:dyDescent="0.2">
      <c r="A18" s="238" t="s">
        <v>774</v>
      </c>
      <c r="B18" s="238" t="s">
        <v>775</v>
      </c>
      <c r="C18" s="254">
        <v>1892639.77</v>
      </c>
      <c r="D18" s="352">
        <f>C18/C79</f>
        <v>5.0969182403981954E-2</v>
      </c>
      <c r="E18" s="351"/>
    </row>
    <row r="19" spans="1:5" x14ac:dyDescent="0.2">
      <c r="A19" s="238" t="s">
        <v>776</v>
      </c>
      <c r="B19" s="238" t="s">
        <v>777</v>
      </c>
      <c r="C19" s="254">
        <v>232345.51</v>
      </c>
      <c r="D19" s="352">
        <f>C19/C79</f>
        <v>6.2571128788740469E-3</v>
      </c>
      <c r="E19" s="351"/>
    </row>
    <row r="20" spans="1:5" x14ac:dyDescent="0.2">
      <c r="A20" s="238" t="s">
        <v>778</v>
      </c>
      <c r="B20" s="238" t="s">
        <v>779</v>
      </c>
      <c r="C20" s="254">
        <v>328</v>
      </c>
      <c r="D20" s="352">
        <f>C20/C79</f>
        <v>8.8331081770019445E-6</v>
      </c>
      <c r="E20" s="351"/>
    </row>
    <row r="21" spans="1:5" x14ac:dyDescent="0.2">
      <c r="A21" s="238" t="s">
        <v>780</v>
      </c>
      <c r="B21" s="238" t="s">
        <v>781</v>
      </c>
      <c r="C21" s="254">
        <v>90768.1</v>
      </c>
      <c r="D21" s="352">
        <f>C21/C79</f>
        <v>2.4444037997589339E-3</v>
      </c>
      <c r="E21" s="351"/>
    </row>
    <row r="22" spans="1:5" x14ac:dyDescent="0.2">
      <c r="A22" s="238" t="s">
        <v>782</v>
      </c>
      <c r="B22" s="238" t="s">
        <v>783</v>
      </c>
      <c r="C22" s="254">
        <v>344.83</v>
      </c>
      <c r="D22" s="352">
        <f>C22/C79</f>
        <v>9.2863435752304291E-6</v>
      </c>
      <c r="E22" s="351"/>
    </row>
    <row r="23" spans="1:5" x14ac:dyDescent="0.2">
      <c r="A23" s="238" t="s">
        <v>784</v>
      </c>
      <c r="B23" s="238" t="s">
        <v>785</v>
      </c>
      <c r="C23" s="254">
        <v>17248.21</v>
      </c>
      <c r="D23" s="352">
        <f>C23/C79</f>
        <v>4.6449788045624E-4</v>
      </c>
      <c r="E23" s="351"/>
    </row>
    <row r="24" spans="1:5" x14ac:dyDescent="0.2">
      <c r="A24" s="238" t="s">
        <v>786</v>
      </c>
      <c r="B24" s="238" t="s">
        <v>787</v>
      </c>
      <c r="C24" s="254">
        <v>36350</v>
      </c>
      <c r="D24" s="352">
        <f>C24/C79</f>
        <v>9.7891305559152648E-4</v>
      </c>
      <c r="E24" s="351"/>
    </row>
    <row r="25" spans="1:5" x14ac:dyDescent="0.2">
      <c r="A25" s="238" t="s">
        <v>788</v>
      </c>
      <c r="B25" s="238" t="s">
        <v>789</v>
      </c>
      <c r="C25" s="254">
        <v>58826.49</v>
      </c>
      <c r="D25" s="352">
        <f>C25/C79</f>
        <v>1.5842096031808632E-3</v>
      </c>
      <c r="E25" s="351"/>
    </row>
    <row r="26" spans="1:5" x14ac:dyDescent="0.2">
      <c r="A26" s="238" t="s">
        <v>790</v>
      </c>
      <c r="B26" s="238" t="s">
        <v>791</v>
      </c>
      <c r="C26" s="254">
        <v>28134.95</v>
      </c>
      <c r="D26" s="352">
        <f>C26/C79</f>
        <v>7.5768005153823445E-4</v>
      </c>
      <c r="E26" s="351"/>
    </row>
    <row r="27" spans="1:5" x14ac:dyDescent="0.2">
      <c r="A27" s="238" t="s">
        <v>792</v>
      </c>
      <c r="B27" s="238" t="s">
        <v>793</v>
      </c>
      <c r="C27" s="254">
        <v>5672.21</v>
      </c>
      <c r="D27" s="352">
        <f>C27/C79</f>
        <v>1.5275379430692746E-4</v>
      </c>
      <c r="E27" s="351"/>
    </row>
    <row r="28" spans="1:5" x14ac:dyDescent="0.2">
      <c r="A28" s="238" t="s">
        <v>794</v>
      </c>
      <c r="B28" s="238" t="s">
        <v>795</v>
      </c>
      <c r="C28" s="254">
        <v>19353.3</v>
      </c>
      <c r="D28" s="352">
        <f>C28/C79</f>
        <v>5.2118839171332845E-4</v>
      </c>
      <c r="E28" s="351"/>
    </row>
    <row r="29" spans="1:5" x14ac:dyDescent="0.2">
      <c r="A29" s="238" t="s">
        <v>796</v>
      </c>
      <c r="B29" s="238" t="s">
        <v>797</v>
      </c>
      <c r="C29" s="254">
        <v>5632.13</v>
      </c>
      <c r="D29" s="352">
        <f>C29/C79</f>
        <v>1.5167443157603039E-4</v>
      </c>
      <c r="E29" s="351"/>
    </row>
    <row r="30" spans="1:5" x14ac:dyDescent="0.2">
      <c r="A30" s="238" t="s">
        <v>798</v>
      </c>
      <c r="B30" s="238" t="s">
        <v>799</v>
      </c>
      <c r="C30" s="254">
        <v>996709.86</v>
      </c>
      <c r="D30" s="352">
        <f>C30/C79</f>
        <v>2.6841603702635559E-2</v>
      </c>
      <c r="E30" s="351"/>
    </row>
    <row r="31" spans="1:5" x14ac:dyDescent="0.2">
      <c r="A31" s="238" t="s">
        <v>800</v>
      </c>
      <c r="B31" s="238" t="s">
        <v>801</v>
      </c>
      <c r="C31" s="254">
        <v>246440.52</v>
      </c>
      <c r="D31" s="352">
        <f>C31/C79</f>
        <v>6.6366944279164976E-3</v>
      </c>
      <c r="E31" s="351"/>
    </row>
    <row r="32" spans="1:5" x14ac:dyDescent="0.2">
      <c r="A32" s="238" t="s">
        <v>802</v>
      </c>
      <c r="B32" s="238" t="s">
        <v>803</v>
      </c>
      <c r="C32" s="254">
        <v>1974.09</v>
      </c>
      <c r="D32" s="352">
        <f>C32/C79</f>
        <v>5.3162654027859055E-5</v>
      </c>
      <c r="E32" s="351"/>
    </row>
    <row r="33" spans="1:5" x14ac:dyDescent="0.2">
      <c r="A33" s="238" t="s">
        <v>804</v>
      </c>
      <c r="B33" s="238" t="s">
        <v>805</v>
      </c>
      <c r="C33" s="254">
        <v>25891.34</v>
      </c>
      <c r="D33" s="352">
        <f>C33/C79</f>
        <v>6.9725916788883401E-4</v>
      </c>
      <c r="E33" s="351"/>
    </row>
    <row r="34" spans="1:5" x14ac:dyDescent="0.2">
      <c r="A34" s="238" t="s">
        <v>806</v>
      </c>
      <c r="B34" s="238" t="s">
        <v>807</v>
      </c>
      <c r="C34" s="254">
        <v>730309.28</v>
      </c>
      <c r="D34" s="352">
        <f>C34/C79</f>
        <v>1.9667380710086595E-2</v>
      </c>
      <c r="E34" s="351"/>
    </row>
    <row r="35" spans="1:5" x14ac:dyDescent="0.2">
      <c r="A35" s="238" t="s">
        <v>808</v>
      </c>
      <c r="B35" s="238" t="s">
        <v>809</v>
      </c>
      <c r="C35" s="254">
        <v>58163.55</v>
      </c>
      <c r="D35" s="352">
        <f>C35/C79</f>
        <v>1.566356491184334E-3</v>
      </c>
      <c r="E35" s="351"/>
    </row>
    <row r="36" spans="1:5" x14ac:dyDescent="0.2">
      <c r="A36" s="238" t="s">
        <v>810</v>
      </c>
      <c r="B36" s="238" t="s">
        <v>811</v>
      </c>
      <c r="C36" s="254">
        <v>39623.26</v>
      </c>
      <c r="D36" s="352">
        <f>C36/C79</f>
        <v>1.0670626277605919E-3</v>
      </c>
      <c r="E36" s="351"/>
    </row>
    <row r="37" spans="1:5" x14ac:dyDescent="0.2">
      <c r="A37" s="238" t="s">
        <v>812</v>
      </c>
      <c r="B37" s="238" t="s">
        <v>813</v>
      </c>
      <c r="C37" s="254">
        <v>11900.05</v>
      </c>
      <c r="D37" s="352">
        <f>C37/C79</f>
        <v>3.2047082000528047E-4</v>
      </c>
      <c r="E37" s="351"/>
    </row>
    <row r="38" spans="1:5" x14ac:dyDescent="0.2">
      <c r="A38" s="238" t="s">
        <v>814</v>
      </c>
      <c r="B38" s="238" t="s">
        <v>815</v>
      </c>
      <c r="C38" s="254">
        <v>33640.97</v>
      </c>
      <c r="D38" s="352">
        <f>C38/C79</f>
        <v>9.059583146014547E-4</v>
      </c>
      <c r="E38" s="351"/>
    </row>
    <row r="39" spans="1:5" x14ac:dyDescent="0.2">
      <c r="A39" s="238" t="s">
        <v>816</v>
      </c>
      <c r="B39" s="238" t="s">
        <v>817</v>
      </c>
      <c r="C39" s="254">
        <v>13254.2</v>
      </c>
      <c r="D39" s="352">
        <f>C39/C79</f>
        <v>3.5693836097444874E-4</v>
      </c>
      <c r="E39" s="351"/>
    </row>
    <row r="40" spans="1:5" x14ac:dyDescent="0.2">
      <c r="A40" s="238" t="s">
        <v>818</v>
      </c>
      <c r="B40" s="238" t="s">
        <v>819</v>
      </c>
      <c r="C40" s="254">
        <v>44951.44</v>
      </c>
      <c r="D40" s="352">
        <f>C40/C79</f>
        <v>1.2105516226585743E-3</v>
      </c>
      <c r="E40" s="351"/>
    </row>
    <row r="41" spans="1:5" x14ac:dyDescent="0.2">
      <c r="A41" s="238" t="s">
        <v>820</v>
      </c>
      <c r="B41" s="238" t="s">
        <v>821</v>
      </c>
      <c r="C41" s="254">
        <v>34249.99</v>
      </c>
      <c r="D41" s="352">
        <f>C41/C79</f>
        <v>9.223593497903501E-4</v>
      </c>
      <c r="E41" s="351"/>
    </row>
    <row r="42" spans="1:5" x14ac:dyDescent="0.2">
      <c r="A42" s="238" t="s">
        <v>822</v>
      </c>
      <c r="B42" s="238" t="s">
        <v>823</v>
      </c>
      <c r="C42" s="254">
        <v>1229458.96</v>
      </c>
      <c r="D42" s="352">
        <f>C42/C79</f>
        <v>3.3109585344098497E-2</v>
      </c>
      <c r="E42" s="351"/>
    </row>
    <row r="43" spans="1:5" x14ac:dyDescent="0.2">
      <c r="A43" s="238" t="s">
        <v>824</v>
      </c>
      <c r="B43" s="238" t="s">
        <v>825</v>
      </c>
      <c r="C43" s="254">
        <v>7591648.96</v>
      </c>
      <c r="D43" s="352">
        <f>C43/C79</f>
        <v>0.20444468446800096</v>
      </c>
      <c r="E43" s="351"/>
    </row>
    <row r="44" spans="1:5" x14ac:dyDescent="0.2">
      <c r="A44" s="238" t="s">
        <v>826</v>
      </c>
      <c r="B44" s="238" t="s">
        <v>827</v>
      </c>
      <c r="C44" s="254">
        <v>2357.54</v>
      </c>
      <c r="D44" s="352">
        <f>C44/C79</f>
        <v>6.3489042230515744E-5</v>
      </c>
      <c r="E44" s="351"/>
    </row>
    <row r="45" spans="1:5" x14ac:dyDescent="0.2">
      <c r="A45" s="238" t="s">
        <v>828</v>
      </c>
      <c r="B45" s="238" t="s">
        <v>829</v>
      </c>
      <c r="C45" s="254">
        <v>3382.85</v>
      </c>
      <c r="D45" s="352">
        <f>C45/C79</f>
        <v>9.1100853648082403E-5</v>
      </c>
      <c r="E45" s="351"/>
    </row>
    <row r="46" spans="1:5" x14ac:dyDescent="0.2">
      <c r="A46" s="238" t="s">
        <v>830</v>
      </c>
      <c r="B46" s="238" t="s">
        <v>831</v>
      </c>
      <c r="C46" s="254">
        <v>158881.97</v>
      </c>
      <c r="D46" s="352">
        <f>C46/C79</f>
        <v>4.2787244767840786E-3</v>
      </c>
      <c r="E46" s="351"/>
    </row>
    <row r="47" spans="1:5" x14ac:dyDescent="0.2">
      <c r="A47" s="238" t="s">
        <v>832</v>
      </c>
      <c r="B47" s="238" t="s">
        <v>833</v>
      </c>
      <c r="C47" s="254">
        <v>105915.55</v>
      </c>
      <c r="D47" s="352">
        <f>C47/C79</f>
        <v>2.8523277767581049E-3</v>
      </c>
      <c r="E47" s="351"/>
    </row>
    <row r="48" spans="1:5" x14ac:dyDescent="0.2">
      <c r="A48" s="238" t="s">
        <v>834</v>
      </c>
      <c r="B48" s="238" t="s">
        <v>835</v>
      </c>
      <c r="C48" s="254">
        <v>14325.53</v>
      </c>
      <c r="D48" s="352">
        <f>C48/C79</f>
        <v>3.8578950055758132E-4</v>
      </c>
      <c r="E48" s="351"/>
    </row>
    <row r="49" spans="1:5" x14ac:dyDescent="0.2">
      <c r="A49" s="238" t="s">
        <v>836</v>
      </c>
      <c r="B49" s="238" t="s">
        <v>837</v>
      </c>
      <c r="C49" s="254">
        <v>49572</v>
      </c>
      <c r="D49" s="352">
        <f>C49/C79</f>
        <v>1.3349842638729892E-3</v>
      </c>
      <c r="E49" s="351"/>
    </row>
    <row r="50" spans="1:5" x14ac:dyDescent="0.2">
      <c r="A50" s="238" t="s">
        <v>838</v>
      </c>
      <c r="B50" s="238" t="s">
        <v>839</v>
      </c>
      <c r="C50" s="254">
        <v>15463.31</v>
      </c>
      <c r="D50" s="352">
        <f>C50/C79</f>
        <v>4.1643015245279249E-4</v>
      </c>
      <c r="E50" s="351"/>
    </row>
    <row r="51" spans="1:5" x14ac:dyDescent="0.2">
      <c r="A51" s="238" t="s">
        <v>840</v>
      </c>
      <c r="B51" s="238" t="s">
        <v>841</v>
      </c>
      <c r="C51" s="254">
        <v>134570</v>
      </c>
      <c r="D51" s="352">
        <f>C51/C79</f>
        <v>3.6239980712779018E-3</v>
      </c>
      <c r="E51" s="351"/>
    </row>
    <row r="52" spans="1:5" x14ac:dyDescent="0.2">
      <c r="A52" s="238" t="s">
        <v>842</v>
      </c>
      <c r="B52" s="238" t="s">
        <v>843</v>
      </c>
      <c r="C52" s="254">
        <v>67957.09</v>
      </c>
      <c r="D52" s="352">
        <f>C52/C79</f>
        <v>1.8300985590373692E-3</v>
      </c>
      <c r="E52" s="351"/>
    </row>
    <row r="53" spans="1:5" x14ac:dyDescent="0.2">
      <c r="A53" s="238" t="s">
        <v>844</v>
      </c>
      <c r="B53" s="238" t="s">
        <v>845</v>
      </c>
      <c r="C53" s="254">
        <v>55927</v>
      </c>
      <c r="D53" s="352">
        <f>C53/C79</f>
        <v>1.5061257348024017E-3</v>
      </c>
      <c r="E53" s="351"/>
    </row>
    <row r="54" spans="1:5" x14ac:dyDescent="0.2">
      <c r="A54" s="238" t="s">
        <v>846</v>
      </c>
      <c r="B54" s="238" t="s">
        <v>847</v>
      </c>
      <c r="C54" s="254">
        <v>132050</v>
      </c>
      <c r="D54" s="352">
        <f>C54/C79</f>
        <v>3.5561339474789845E-3</v>
      </c>
      <c r="E54" s="351"/>
    </row>
    <row r="55" spans="1:5" x14ac:dyDescent="0.2">
      <c r="A55" s="238" t="s">
        <v>848</v>
      </c>
      <c r="B55" s="238" t="s">
        <v>849</v>
      </c>
      <c r="C55" s="254">
        <v>133051.76</v>
      </c>
      <c r="D55" s="352">
        <f>C55/C79</f>
        <v>3.5831115525015258E-3</v>
      </c>
      <c r="E55" s="351"/>
    </row>
    <row r="56" spans="1:5" x14ac:dyDescent="0.2">
      <c r="A56" s="238" t="s">
        <v>850</v>
      </c>
      <c r="B56" s="238" t="s">
        <v>851</v>
      </c>
      <c r="C56" s="254">
        <v>80513.8</v>
      </c>
      <c r="D56" s="352">
        <f>C56/C79</f>
        <v>2.1682533693338393E-3</v>
      </c>
      <c r="E56" s="351"/>
    </row>
    <row r="57" spans="1:5" x14ac:dyDescent="0.2">
      <c r="A57" s="238" t="s">
        <v>852</v>
      </c>
      <c r="B57" s="238" t="s">
        <v>853</v>
      </c>
      <c r="C57" s="254">
        <v>106293.85</v>
      </c>
      <c r="D57" s="352">
        <f>C57/C79</f>
        <v>2.8625154743902996E-3</v>
      </c>
      <c r="E57" s="351"/>
    </row>
    <row r="58" spans="1:5" x14ac:dyDescent="0.2">
      <c r="A58" s="238" t="s">
        <v>854</v>
      </c>
      <c r="B58" s="238" t="s">
        <v>855</v>
      </c>
      <c r="C58" s="254">
        <v>142068.49</v>
      </c>
      <c r="D58" s="352">
        <f>C58/C79</f>
        <v>3.8259339655893872E-3</v>
      </c>
      <c r="E58" s="351"/>
    </row>
    <row r="59" spans="1:5" x14ac:dyDescent="0.2">
      <c r="A59" s="238" t="s">
        <v>856</v>
      </c>
      <c r="B59" s="238" t="s">
        <v>857</v>
      </c>
      <c r="C59" s="254">
        <v>15390.67</v>
      </c>
      <c r="D59" s="352">
        <f>C59/C79</f>
        <v>4.1447394215408088E-4</v>
      </c>
      <c r="E59" s="351"/>
    </row>
    <row r="60" spans="1:5" x14ac:dyDescent="0.2">
      <c r="A60" s="238" t="s">
        <v>858</v>
      </c>
      <c r="B60" s="238" t="s">
        <v>859</v>
      </c>
      <c r="C60" s="254">
        <v>292079.65000000002</v>
      </c>
      <c r="D60" s="352">
        <f>C60/C79</f>
        <v>7.865765685216056E-3</v>
      </c>
      <c r="E60" s="351"/>
    </row>
    <row r="61" spans="1:5" x14ac:dyDescent="0.2">
      <c r="A61" s="238" t="s">
        <v>860</v>
      </c>
      <c r="B61" s="238" t="s">
        <v>861</v>
      </c>
      <c r="C61" s="254">
        <v>173282.89</v>
      </c>
      <c r="D61" s="352">
        <f>C61/C79</f>
        <v>4.6665442457119776E-3</v>
      </c>
      <c r="E61" s="351"/>
    </row>
    <row r="62" spans="1:5" x14ac:dyDescent="0.2">
      <c r="A62" s="238" t="s">
        <v>862</v>
      </c>
      <c r="B62" s="238" t="s">
        <v>863</v>
      </c>
      <c r="C62" s="254">
        <v>337931.28</v>
      </c>
      <c r="D62" s="352">
        <f>C62/C79</f>
        <v>9.1005596116851654E-3</v>
      </c>
      <c r="E62" s="351"/>
    </row>
    <row r="63" spans="1:5" x14ac:dyDescent="0.2">
      <c r="A63" s="238" t="s">
        <v>864</v>
      </c>
      <c r="B63" s="238" t="s">
        <v>865</v>
      </c>
      <c r="C63" s="254">
        <v>6210</v>
      </c>
      <c r="D63" s="352">
        <f>C63/C79</f>
        <v>1.6723659079018925E-4</v>
      </c>
      <c r="E63" s="351"/>
    </row>
    <row r="64" spans="1:5" x14ac:dyDescent="0.2">
      <c r="A64" s="238" t="s">
        <v>866</v>
      </c>
      <c r="B64" s="238" t="s">
        <v>867</v>
      </c>
      <c r="C64" s="254">
        <v>17870</v>
      </c>
      <c r="D64" s="352">
        <f>C64/C79</f>
        <v>4.8124281439946572E-4</v>
      </c>
      <c r="E64" s="351"/>
    </row>
    <row r="65" spans="1:5" x14ac:dyDescent="0.2">
      <c r="A65" s="238" t="s">
        <v>868</v>
      </c>
      <c r="B65" s="238" t="s">
        <v>869</v>
      </c>
      <c r="C65" s="254">
        <v>3055</v>
      </c>
      <c r="D65" s="352">
        <f>C65/C79</f>
        <v>8.2271785002258969E-5</v>
      </c>
      <c r="E65" s="351"/>
    </row>
    <row r="66" spans="1:5" x14ac:dyDescent="0.2">
      <c r="A66" s="238" t="s">
        <v>870</v>
      </c>
      <c r="B66" s="238" t="s">
        <v>871</v>
      </c>
      <c r="C66" s="254">
        <v>29933.89</v>
      </c>
      <c r="D66" s="352">
        <f>C66/C79</f>
        <v>8.0612587965999012E-4</v>
      </c>
      <c r="E66" s="351"/>
    </row>
    <row r="67" spans="1:5" x14ac:dyDescent="0.2">
      <c r="A67" s="238" t="s">
        <v>872</v>
      </c>
      <c r="B67" s="238" t="s">
        <v>873</v>
      </c>
      <c r="C67" s="254">
        <v>32135</v>
      </c>
      <c r="D67" s="352">
        <f>C67/C79</f>
        <v>8.6540222947548021E-4</v>
      </c>
      <c r="E67" s="351"/>
    </row>
    <row r="68" spans="1:5" x14ac:dyDescent="0.2">
      <c r="A68" s="238" t="s">
        <v>874</v>
      </c>
      <c r="B68" s="238" t="s">
        <v>875</v>
      </c>
      <c r="C68" s="254">
        <v>3182580</v>
      </c>
      <c r="D68" s="352">
        <f>C68/C79</f>
        <v>8.5707540920618441E-2</v>
      </c>
      <c r="E68" s="351"/>
    </row>
    <row r="69" spans="1:5" x14ac:dyDescent="0.2">
      <c r="A69" s="238" t="s">
        <v>876</v>
      </c>
      <c r="B69" s="238" t="s">
        <v>877</v>
      </c>
      <c r="C69" s="254">
        <v>241459</v>
      </c>
      <c r="D69" s="352">
        <f>C69/C79</f>
        <v>6.502541058874124E-3</v>
      </c>
      <c r="E69" s="351"/>
    </row>
    <row r="70" spans="1:5" x14ac:dyDescent="0.2">
      <c r="A70" s="238" t="s">
        <v>878</v>
      </c>
      <c r="B70" s="238" t="s">
        <v>879</v>
      </c>
      <c r="C70" s="254">
        <v>539882.44999999995</v>
      </c>
      <c r="D70" s="352">
        <f>C70/C79</f>
        <v>1.4539146596691596E-2</v>
      </c>
      <c r="E70" s="351"/>
    </row>
    <row r="71" spans="1:5" x14ac:dyDescent="0.2">
      <c r="A71" s="238" t="s">
        <v>880</v>
      </c>
      <c r="B71" s="238" t="s">
        <v>747</v>
      </c>
      <c r="C71" s="254">
        <v>-2188.2800000000002</v>
      </c>
      <c r="D71" s="352">
        <f>C71/C79</f>
        <v>-5.8930835248688471E-5</v>
      </c>
      <c r="E71" s="351"/>
    </row>
    <row r="72" spans="1:5" x14ac:dyDescent="0.2">
      <c r="A72" s="238"/>
      <c r="B72" s="238"/>
      <c r="C72" s="254"/>
      <c r="D72" s="352">
        <f>C72/C79</f>
        <v>0</v>
      </c>
      <c r="E72" s="351"/>
    </row>
    <row r="73" spans="1:5" x14ac:dyDescent="0.2">
      <c r="A73" s="238"/>
      <c r="B73" s="238"/>
      <c r="C73" s="254"/>
      <c r="D73" s="352">
        <f>C73/C79</f>
        <v>0</v>
      </c>
      <c r="E73" s="351"/>
    </row>
    <row r="74" spans="1:5" x14ac:dyDescent="0.2">
      <c r="A74" s="238"/>
      <c r="B74" s="238"/>
      <c r="C74" s="254"/>
      <c r="D74" s="352">
        <f>C74/C79</f>
        <v>0</v>
      </c>
      <c r="E74" s="351"/>
    </row>
    <row r="75" spans="1:5" x14ac:dyDescent="0.2">
      <c r="A75" s="238"/>
      <c r="B75" s="238"/>
      <c r="C75" s="254"/>
      <c r="D75" s="352">
        <f>C75/C79</f>
        <v>0</v>
      </c>
      <c r="E75" s="351"/>
    </row>
    <row r="76" spans="1:5" x14ac:dyDescent="0.2">
      <c r="A76" s="238"/>
      <c r="B76" s="238"/>
      <c r="C76" s="254"/>
      <c r="D76" s="352">
        <f>C76/C79</f>
        <v>0</v>
      </c>
      <c r="E76" s="351"/>
    </row>
    <row r="77" spans="1:5" x14ac:dyDescent="0.2">
      <c r="A77" s="238"/>
      <c r="B77" s="238"/>
      <c r="C77" s="254"/>
      <c r="D77" s="352">
        <f>C77/C79</f>
        <v>0</v>
      </c>
      <c r="E77" s="351"/>
    </row>
    <row r="78" spans="1:5" x14ac:dyDescent="0.2">
      <c r="A78" s="238"/>
      <c r="B78" s="238"/>
      <c r="C78" s="254"/>
      <c r="D78" s="352">
        <f>C78/C79</f>
        <v>0</v>
      </c>
      <c r="E78" s="351"/>
    </row>
    <row r="79" spans="1:5" x14ac:dyDescent="0.2">
      <c r="A79" s="253"/>
      <c r="B79" s="253" t="s">
        <v>363</v>
      </c>
      <c r="C79" s="252">
        <f>SUM(C8:C78)</f>
        <v>37133021.970000014</v>
      </c>
      <c r="D79" s="350">
        <f>SUM(D8:D78)</f>
        <v>0.99999999999999967</v>
      </c>
      <c r="E79" s="312"/>
    </row>
    <row r="80" spans="1:5" x14ac:dyDescent="0.2">
      <c r="A80" s="349"/>
      <c r="B80" s="349"/>
      <c r="C80" s="348"/>
      <c r="D80" s="347"/>
      <c r="E80" s="34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56" t="s">
        <v>143</v>
      </c>
      <c r="B2" s="457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Normal="100" zoomScaleSheetLayoutView="100" workbookViewId="0">
      <selection activeCell="E22" sqref="E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1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371</v>
      </c>
      <c r="B5" s="217"/>
      <c r="C5" s="13"/>
      <c r="D5" s="13"/>
      <c r="E5" s="13"/>
      <c r="G5" s="190" t="s">
        <v>370</v>
      </c>
    </row>
    <row r="6" spans="1:7" s="24" customFormat="1" x14ac:dyDescent="0.2">
      <c r="A6" s="281"/>
      <c r="B6" s="281"/>
      <c r="C6" s="23"/>
      <c r="D6" s="337"/>
      <c r="E6" s="337"/>
    </row>
    <row r="7" spans="1:7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369</v>
      </c>
      <c r="F7" s="316" t="s">
        <v>243</v>
      </c>
      <c r="G7" s="316" t="s">
        <v>341</v>
      </c>
    </row>
    <row r="8" spans="1:7" x14ac:dyDescent="0.2">
      <c r="A8" s="238" t="s">
        <v>881</v>
      </c>
      <c r="B8" s="238" t="s">
        <v>882</v>
      </c>
      <c r="C8" s="254">
        <v>130802632.53</v>
      </c>
      <c r="D8" s="254">
        <v>130802632.53</v>
      </c>
      <c r="E8" s="254">
        <v>0</v>
      </c>
      <c r="F8" s="315"/>
      <c r="G8" s="287"/>
    </row>
    <row r="9" spans="1:7" x14ac:dyDescent="0.2">
      <c r="A9" s="238" t="s">
        <v>883</v>
      </c>
      <c r="B9" s="238" t="s">
        <v>884</v>
      </c>
      <c r="C9" s="254">
        <v>36878786.859999999</v>
      </c>
      <c r="D9" s="254">
        <v>36878786.859999999</v>
      </c>
      <c r="E9" s="254">
        <v>0</v>
      </c>
      <c r="F9" s="254"/>
      <c r="G9" s="287"/>
    </row>
    <row r="10" spans="1:7" x14ac:dyDescent="0.2">
      <c r="A10" s="238"/>
      <c r="B10" s="238"/>
      <c r="C10" s="254"/>
      <c r="D10" s="254"/>
      <c r="E10" s="254"/>
      <c r="F10" s="287"/>
      <c r="G10" s="287"/>
    </row>
    <row r="11" spans="1:7" x14ac:dyDescent="0.2">
      <c r="A11" s="238"/>
      <c r="B11" s="238"/>
      <c r="C11" s="254"/>
      <c r="D11" s="254"/>
      <c r="E11" s="254"/>
      <c r="F11" s="287"/>
      <c r="G11" s="287"/>
    </row>
    <row r="12" spans="1:7" x14ac:dyDescent="0.2">
      <c r="A12" s="238"/>
      <c r="B12" s="238"/>
      <c r="C12" s="254"/>
      <c r="D12" s="254"/>
      <c r="E12" s="254"/>
      <c r="F12" s="287"/>
      <c r="G12" s="287"/>
    </row>
    <row r="13" spans="1:7" x14ac:dyDescent="0.2">
      <c r="A13" s="238"/>
      <c r="B13" s="238"/>
      <c r="C13" s="254"/>
      <c r="D13" s="254"/>
      <c r="E13" s="254"/>
      <c r="F13" s="287"/>
      <c r="G13" s="287"/>
    </row>
    <row r="14" spans="1:7" x14ac:dyDescent="0.2">
      <c r="A14" s="284"/>
      <c r="B14" s="253" t="s">
        <v>368</v>
      </c>
      <c r="C14" s="239">
        <f>SUM(C8:C13)</f>
        <v>167681419.38999999</v>
      </c>
      <c r="D14" s="239">
        <f>SUM(D8:D13)</f>
        <v>167681419.38999999</v>
      </c>
      <c r="E14" s="219">
        <f>SUM(E8:E13)</f>
        <v>0</v>
      </c>
      <c r="F14" s="359"/>
      <c r="G14" s="359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56" t="s">
        <v>143</v>
      </c>
      <c r="B2" s="457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E17" sqref="E17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374</v>
      </c>
      <c r="B5" s="217"/>
      <c r="C5" s="13"/>
      <c r="D5" s="13"/>
      <c r="E5" s="13"/>
      <c r="F5" s="190" t="s">
        <v>373</v>
      </c>
    </row>
    <row r="6" spans="1:6" s="24" customFormat="1" x14ac:dyDescent="0.2">
      <c r="A6" s="281"/>
      <c r="B6" s="281"/>
      <c r="C6" s="23"/>
      <c r="D6" s="337"/>
      <c r="E6" s="337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369</v>
      </c>
      <c r="F7" s="360" t="s">
        <v>341</v>
      </c>
    </row>
    <row r="8" spans="1:6" x14ac:dyDescent="0.2">
      <c r="A8" s="238" t="s">
        <v>885</v>
      </c>
      <c r="B8" s="238" t="s">
        <v>886</v>
      </c>
      <c r="C8" s="254">
        <v>0</v>
      </c>
      <c r="D8" s="254">
        <v>24274453.93</v>
      </c>
      <c r="E8" s="254">
        <v>24274453.93</v>
      </c>
      <c r="F8" s="362"/>
    </row>
    <row r="9" spans="1:6" x14ac:dyDescent="0.2">
      <c r="A9" s="238" t="s">
        <v>885</v>
      </c>
      <c r="B9" s="238" t="s">
        <v>887</v>
      </c>
      <c r="C9" s="254">
        <v>47855762.780000001</v>
      </c>
      <c r="D9" s="254">
        <v>0</v>
      </c>
      <c r="E9" s="254">
        <v>47855762.780000001</v>
      </c>
      <c r="F9" s="362"/>
    </row>
    <row r="10" spans="1:6" x14ac:dyDescent="0.2">
      <c r="A10" s="238" t="s">
        <v>888</v>
      </c>
      <c r="B10" s="238" t="s">
        <v>889</v>
      </c>
      <c r="C10" s="254">
        <v>40433465.210000001</v>
      </c>
      <c r="D10" s="254">
        <v>40433465.210000001</v>
      </c>
      <c r="E10" s="254">
        <v>0</v>
      </c>
      <c r="F10" s="362"/>
    </row>
    <row r="11" spans="1:6" x14ac:dyDescent="0.2">
      <c r="A11" s="238" t="s">
        <v>890</v>
      </c>
      <c r="B11" s="238" t="s">
        <v>891</v>
      </c>
      <c r="C11" s="254">
        <v>15551125.92</v>
      </c>
      <c r="D11" s="254">
        <v>15551125.92</v>
      </c>
      <c r="E11" s="254">
        <v>0</v>
      </c>
      <c r="F11" s="362"/>
    </row>
    <row r="12" spans="1:6" x14ac:dyDescent="0.2">
      <c r="A12" s="238" t="s">
        <v>892</v>
      </c>
      <c r="B12" s="238" t="s">
        <v>893</v>
      </c>
      <c r="C12" s="254">
        <v>26933442.539999999</v>
      </c>
      <c r="D12" s="254">
        <v>26933442.539999999</v>
      </c>
      <c r="E12" s="254">
        <v>0</v>
      </c>
      <c r="F12" s="362"/>
    </row>
    <row r="13" spans="1:6" x14ac:dyDescent="0.2">
      <c r="A13" s="238" t="s">
        <v>894</v>
      </c>
      <c r="B13" s="238" t="s">
        <v>895</v>
      </c>
      <c r="C13" s="254">
        <v>40593491.399999999</v>
      </c>
      <c r="D13" s="254">
        <v>40593491.399999999</v>
      </c>
      <c r="E13" s="254">
        <v>0</v>
      </c>
      <c r="F13" s="362"/>
    </row>
    <row r="14" spans="1:6" x14ac:dyDescent="0.2">
      <c r="A14" s="238" t="s">
        <v>896</v>
      </c>
      <c r="B14" s="238" t="s">
        <v>897</v>
      </c>
      <c r="C14" s="254">
        <v>0</v>
      </c>
      <c r="D14" s="254">
        <v>47855762.780000001</v>
      </c>
      <c r="E14" s="254">
        <v>47855762.780000001</v>
      </c>
      <c r="F14" s="362"/>
    </row>
    <row r="15" spans="1:6" x14ac:dyDescent="0.2">
      <c r="A15" s="238"/>
      <c r="B15" s="238"/>
      <c r="C15" s="254"/>
      <c r="D15" s="254"/>
      <c r="E15" s="254"/>
      <c r="F15" s="362"/>
    </row>
    <row r="16" spans="1:6" x14ac:dyDescent="0.2">
      <c r="A16" s="238"/>
      <c r="B16" s="238"/>
      <c r="C16" s="254"/>
      <c r="D16" s="254"/>
      <c r="E16" s="254"/>
      <c r="F16" s="362"/>
    </row>
    <row r="17" spans="1:6" x14ac:dyDescent="0.2">
      <c r="A17" s="238"/>
      <c r="B17" s="238"/>
      <c r="C17" s="254"/>
      <c r="D17" s="254"/>
      <c r="E17" s="254"/>
      <c r="F17" s="362"/>
    </row>
    <row r="18" spans="1:6" x14ac:dyDescent="0.2">
      <c r="A18" s="238"/>
      <c r="B18" s="238"/>
      <c r="C18" s="254"/>
      <c r="D18" s="254"/>
      <c r="E18" s="254"/>
      <c r="F18" s="362"/>
    </row>
    <row r="19" spans="1:6" x14ac:dyDescent="0.2">
      <c r="A19" s="238"/>
      <c r="B19" s="238"/>
      <c r="C19" s="254"/>
      <c r="D19" s="254"/>
      <c r="E19" s="254"/>
      <c r="F19" s="362"/>
    </row>
    <row r="20" spans="1:6" x14ac:dyDescent="0.2">
      <c r="A20" s="238"/>
      <c r="B20" s="238"/>
      <c r="C20" s="254"/>
      <c r="D20" s="254"/>
      <c r="E20" s="254"/>
      <c r="F20" s="362"/>
    </row>
    <row r="21" spans="1:6" x14ac:dyDescent="0.2">
      <c r="A21" s="238"/>
      <c r="B21" s="238"/>
      <c r="C21" s="254"/>
      <c r="D21" s="254"/>
      <c r="E21" s="254"/>
      <c r="F21" s="362"/>
    </row>
    <row r="22" spans="1:6" x14ac:dyDescent="0.2">
      <c r="A22" s="238"/>
      <c r="B22" s="238"/>
      <c r="C22" s="254"/>
      <c r="D22" s="254"/>
      <c r="E22" s="254"/>
      <c r="F22" s="362"/>
    </row>
    <row r="23" spans="1:6" x14ac:dyDescent="0.2">
      <c r="A23" s="253"/>
      <c r="B23" s="253" t="s">
        <v>372</v>
      </c>
      <c r="C23" s="252">
        <f>SUM(C8:C22)</f>
        <v>171367287.85000002</v>
      </c>
      <c r="D23" s="252">
        <f>SUM(D8:D22)</f>
        <v>195641741.78</v>
      </c>
      <c r="E23" s="252">
        <f>SUM(E8:E22)</f>
        <v>119985979.49000001</v>
      </c>
      <c r="F23" s="253"/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zoomScaleSheetLayoutView="100" workbookViewId="0">
      <selection activeCell="A28" sqref="A28:J2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3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8" customFormat="1" ht="11.25" customHeight="1" x14ac:dyDescent="0.2">
      <c r="A5" s="261" t="s">
        <v>260</v>
      </c>
      <c r="B5" s="261"/>
      <c r="C5" s="260"/>
      <c r="D5" s="260"/>
      <c r="E5" s="260"/>
      <c r="F5" s="7"/>
      <c r="G5" s="7"/>
      <c r="H5" s="259" t="s">
        <v>257</v>
      </c>
    </row>
    <row r="6" spans="1:10" x14ac:dyDescent="0.2">
      <c r="A6" s="251"/>
      <c r="B6" s="251"/>
      <c r="C6" s="249"/>
      <c r="D6" s="249"/>
      <c r="E6" s="249"/>
      <c r="F6" s="249"/>
      <c r="G6" s="249"/>
      <c r="H6" s="249"/>
    </row>
    <row r="7" spans="1:10" ht="15" customHeight="1" x14ac:dyDescent="0.2">
      <c r="A7" s="228" t="s">
        <v>45</v>
      </c>
      <c r="B7" s="227" t="s">
        <v>46</v>
      </c>
      <c r="C7" s="225" t="s">
        <v>244</v>
      </c>
      <c r="D7" s="257">
        <v>2016</v>
      </c>
      <c r="E7" s="257">
        <v>2015</v>
      </c>
      <c r="F7" s="256" t="s">
        <v>256</v>
      </c>
      <c r="G7" s="256" t="s">
        <v>255</v>
      </c>
      <c r="H7" s="255" t="s">
        <v>254</v>
      </c>
    </row>
    <row r="8" spans="1:10" x14ac:dyDescent="0.2">
      <c r="A8" s="238" t="s">
        <v>525</v>
      </c>
      <c r="B8" s="238" t="s">
        <v>526</v>
      </c>
      <c r="C8" s="254">
        <v>10726932.24</v>
      </c>
      <c r="D8" s="254">
        <v>10726932.24</v>
      </c>
      <c r="E8" s="254">
        <v>8626237.0299999993</v>
      </c>
      <c r="F8" s="254">
        <v>9519374.8000000007</v>
      </c>
      <c r="G8" s="254"/>
      <c r="H8" s="254"/>
    </row>
    <row r="9" spans="1:10" x14ac:dyDescent="0.2">
      <c r="A9" s="238" t="s">
        <v>527</v>
      </c>
      <c r="B9" s="238" t="s">
        <v>528</v>
      </c>
      <c r="C9" s="254">
        <v>79189</v>
      </c>
      <c r="D9" s="254">
        <v>0</v>
      </c>
      <c r="E9" s="254">
        <v>120000</v>
      </c>
      <c r="F9" s="254">
        <v>0</v>
      </c>
      <c r="G9" s="254"/>
      <c r="H9" s="254"/>
    </row>
    <row r="10" spans="1:10" x14ac:dyDescent="0.2">
      <c r="A10" s="238" t="s">
        <v>529</v>
      </c>
      <c r="B10" s="238" t="s">
        <v>530</v>
      </c>
      <c r="C10" s="254">
        <v>8092255</v>
      </c>
      <c r="D10" s="254">
        <v>8092255</v>
      </c>
      <c r="E10" s="254">
        <v>6429579.2199999997</v>
      </c>
      <c r="F10" s="254">
        <v>8517907.5999999996</v>
      </c>
      <c r="G10" s="254"/>
      <c r="H10" s="254"/>
    </row>
    <row r="11" spans="1:10" x14ac:dyDescent="0.2">
      <c r="A11" s="238" t="s">
        <v>531</v>
      </c>
      <c r="B11" s="238" t="s">
        <v>532</v>
      </c>
      <c r="C11" s="254">
        <v>0</v>
      </c>
      <c r="D11" s="254">
        <v>0</v>
      </c>
      <c r="E11" s="254">
        <v>2464142.73</v>
      </c>
      <c r="F11" s="254">
        <v>0</v>
      </c>
      <c r="G11" s="254"/>
      <c r="H11" s="254"/>
    </row>
    <row r="12" spans="1:10" x14ac:dyDescent="0.2">
      <c r="A12" s="238"/>
      <c r="B12" s="238"/>
      <c r="C12" s="254"/>
      <c r="D12" s="254"/>
      <c r="E12" s="254"/>
      <c r="F12" s="254"/>
      <c r="G12" s="254"/>
      <c r="H12" s="254"/>
    </row>
    <row r="13" spans="1:10" x14ac:dyDescent="0.2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10" x14ac:dyDescent="0.2">
      <c r="A14" s="253"/>
      <c r="B14" s="253" t="s">
        <v>259</v>
      </c>
      <c r="C14" s="252">
        <f t="shared" ref="C14:H14" si="0">SUM(C8:C13)</f>
        <v>18898376.240000002</v>
      </c>
      <c r="D14" s="252">
        <f t="shared" si="0"/>
        <v>18819187.240000002</v>
      </c>
      <c r="E14" s="252">
        <f t="shared" si="0"/>
        <v>17639958.98</v>
      </c>
      <c r="F14" s="252">
        <f t="shared" si="0"/>
        <v>18037282.399999999</v>
      </c>
      <c r="G14" s="252">
        <f t="shared" si="0"/>
        <v>0</v>
      </c>
      <c r="H14" s="252">
        <f t="shared" si="0"/>
        <v>0</v>
      </c>
    </row>
    <row r="15" spans="1:10" x14ac:dyDescent="0.2">
      <c r="A15" s="60"/>
      <c r="B15" s="60"/>
      <c r="C15" s="231"/>
      <c r="D15" s="231"/>
      <c r="E15" s="231"/>
      <c r="F15" s="231"/>
      <c r="G15" s="231"/>
      <c r="H15" s="231"/>
    </row>
    <row r="16" spans="1:10" x14ac:dyDescent="0.2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 x14ac:dyDescent="0.2">
      <c r="A17" s="261" t="s">
        <v>258</v>
      </c>
      <c r="B17" s="261"/>
      <c r="C17" s="260"/>
      <c r="D17" s="260"/>
      <c r="E17" s="260"/>
      <c r="F17" s="7"/>
      <c r="G17" s="7"/>
      <c r="H17" s="259" t="s">
        <v>257</v>
      </c>
    </row>
    <row r="18" spans="1:8" x14ac:dyDescent="0.2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 x14ac:dyDescent="0.2">
      <c r="A19" s="228" t="s">
        <v>45</v>
      </c>
      <c r="B19" s="227" t="s">
        <v>46</v>
      </c>
      <c r="C19" s="225" t="s">
        <v>244</v>
      </c>
      <c r="D19" s="257">
        <v>2016</v>
      </c>
      <c r="E19" s="257">
        <v>2015</v>
      </c>
      <c r="F19" s="256" t="s">
        <v>256</v>
      </c>
      <c r="G19" s="256" t="s">
        <v>255</v>
      </c>
      <c r="H19" s="255" t="s">
        <v>254</v>
      </c>
    </row>
    <row r="20" spans="1:8" x14ac:dyDescent="0.2">
      <c r="A20" s="238" t="s">
        <v>533</v>
      </c>
      <c r="B20" s="238" t="s">
        <v>534</v>
      </c>
      <c r="C20" s="254">
        <v>1531.85</v>
      </c>
      <c r="D20" s="254">
        <v>1599.41</v>
      </c>
      <c r="E20" s="254">
        <v>1825.23</v>
      </c>
      <c r="F20" s="254">
        <v>1794.02</v>
      </c>
      <c r="G20" s="254"/>
      <c r="H20" s="254"/>
    </row>
    <row r="21" spans="1:8" x14ac:dyDescent="0.2">
      <c r="A21" s="238" t="s">
        <v>535</v>
      </c>
      <c r="B21" s="238" t="s">
        <v>536</v>
      </c>
      <c r="C21" s="254">
        <v>3024252.97</v>
      </c>
      <c r="D21" s="254">
        <v>3024252.97</v>
      </c>
      <c r="E21" s="254">
        <v>3024252.97</v>
      </c>
      <c r="F21" s="254">
        <v>3024252.97</v>
      </c>
      <c r="G21" s="254"/>
      <c r="H21" s="254"/>
    </row>
    <row r="22" spans="1:8" x14ac:dyDescent="0.2">
      <c r="A22" s="238" t="s">
        <v>537</v>
      </c>
      <c r="B22" s="238" t="s">
        <v>538</v>
      </c>
      <c r="C22" s="254">
        <v>1636300.52</v>
      </c>
      <c r="D22" s="254">
        <v>1975362.29</v>
      </c>
      <c r="E22" s="254">
        <v>2914904.7</v>
      </c>
      <c r="F22" s="254">
        <v>2914904.7</v>
      </c>
      <c r="G22" s="254"/>
      <c r="H22" s="254"/>
    </row>
    <row r="23" spans="1:8" x14ac:dyDescent="0.2">
      <c r="A23" s="238" t="s">
        <v>539</v>
      </c>
      <c r="B23" s="238" t="s">
        <v>540</v>
      </c>
      <c r="C23" s="254">
        <v>1169302.1399999999</v>
      </c>
      <c r="D23" s="254">
        <v>1288755.1399999999</v>
      </c>
      <c r="E23" s="254">
        <v>1288755.1399999999</v>
      </c>
      <c r="F23" s="254">
        <v>1288755.1399999999</v>
      </c>
      <c r="G23" s="254"/>
      <c r="H23" s="254"/>
    </row>
    <row r="24" spans="1:8" x14ac:dyDescent="0.2">
      <c r="A24" s="238" t="s">
        <v>541</v>
      </c>
      <c r="B24" s="238" t="s">
        <v>542</v>
      </c>
      <c r="C24" s="254">
        <v>1352286.44</v>
      </c>
      <c r="D24" s="254">
        <v>1352286.44</v>
      </c>
      <c r="E24" s="254">
        <v>1352286.44</v>
      </c>
      <c r="F24" s="254">
        <v>1352286.44</v>
      </c>
      <c r="G24" s="254"/>
      <c r="H24" s="254"/>
    </row>
    <row r="25" spans="1:8" x14ac:dyDescent="0.2">
      <c r="A25" s="238" t="s">
        <v>543</v>
      </c>
      <c r="B25" s="238" t="s">
        <v>544</v>
      </c>
      <c r="C25" s="254">
        <v>9734</v>
      </c>
      <c r="D25" s="254">
        <v>624181.31000000006</v>
      </c>
      <c r="E25" s="254">
        <v>185577.86</v>
      </c>
      <c r="F25" s="254">
        <v>791445.63</v>
      </c>
      <c r="G25" s="254"/>
      <c r="H25" s="254"/>
    </row>
    <row r="26" spans="1:8" x14ac:dyDescent="0.2">
      <c r="A26" s="238" t="s">
        <v>545</v>
      </c>
      <c r="B26" s="238" t="s">
        <v>546</v>
      </c>
      <c r="C26" s="254">
        <v>4237720.53</v>
      </c>
      <c r="D26" s="254">
        <v>4237720.53</v>
      </c>
      <c r="E26" s="254">
        <v>4237720.53</v>
      </c>
      <c r="F26" s="254">
        <v>4237720.53</v>
      </c>
      <c r="G26" s="254"/>
      <c r="H26" s="254"/>
    </row>
    <row r="27" spans="1:8" x14ac:dyDescent="0.2">
      <c r="A27" s="238" t="s">
        <v>547</v>
      </c>
      <c r="B27" s="238" t="s">
        <v>548</v>
      </c>
      <c r="C27" s="254">
        <v>3654028.21</v>
      </c>
      <c r="D27" s="254">
        <v>3654028.21</v>
      </c>
      <c r="E27" s="254">
        <v>3654028.21</v>
      </c>
      <c r="F27" s="254">
        <v>0</v>
      </c>
      <c r="G27" s="254"/>
      <c r="H27" s="254"/>
    </row>
    <row r="28" spans="1:8" x14ac:dyDescent="0.2">
      <c r="A28" s="238" t="s">
        <v>549</v>
      </c>
      <c r="B28" s="238" t="s">
        <v>550</v>
      </c>
      <c r="C28" s="254">
        <v>2275062.16</v>
      </c>
      <c r="D28" s="254">
        <v>973168.15</v>
      </c>
      <c r="E28" s="254">
        <v>0</v>
      </c>
      <c r="F28" s="254">
        <v>0</v>
      </c>
      <c r="G28" s="254"/>
      <c r="H28" s="254"/>
    </row>
    <row r="29" spans="1:8" x14ac:dyDescent="0.2">
      <c r="A29" s="238"/>
      <c r="B29" s="238"/>
      <c r="C29" s="254"/>
      <c r="D29" s="254"/>
      <c r="E29" s="254"/>
      <c r="F29" s="254"/>
      <c r="G29" s="254"/>
      <c r="H29" s="254"/>
    </row>
    <row r="30" spans="1:8" x14ac:dyDescent="0.2">
      <c r="A30" s="253"/>
      <c r="B30" s="253" t="s">
        <v>253</v>
      </c>
      <c r="C30" s="252">
        <f t="shared" ref="C30:H30" si="1">SUM(C20:C29)</f>
        <v>17360218.82</v>
      </c>
      <c r="D30" s="252">
        <f t="shared" si="1"/>
        <v>17131354.449999999</v>
      </c>
      <c r="E30" s="252">
        <f t="shared" si="1"/>
        <v>16659351.080000002</v>
      </c>
      <c r="F30" s="252">
        <f t="shared" si="1"/>
        <v>13611159.43</v>
      </c>
      <c r="G30" s="252">
        <f t="shared" si="1"/>
        <v>0</v>
      </c>
      <c r="H30" s="252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47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view="pageBreakPreview" zoomScaleNormal="100" zoomScaleSheetLayoutView="100" workbookViewId="0">
      <selection activeCell="B16" sqref="B16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3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9" t="s">
        <v>377</v>
      </c>
      <c r="C5" s="22"/>
      <c r="D5" s="22"/>
      <c r="E5" s="368" t="s">
        <v>376</v>
      </c>
    </row>
    <row r="6" spans="1:5" s="24" customFormat="1" x14ac:dyDescent="0.2">
      <c r="A6" s="224"/>
      <c r="B6" s="224"/>
      <c r="C6" s="367"/>
      <c r="D6" s="366"/>
      <c r="E6" s="366"/>
    </row>
    <row r="7" spans="1:5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 x14ac:dyDescent="0.2">
      <c r="A8" s="287">
        <v>111300001</v>
      </c>
      <c r="B8" s="287" t="s">
        <v>898</v>
      </c>
      <c r="C8" s="254">
        <v>464140.89</v>
      </c>
      <c r="D8" s="254">
        <v>-15576.47</v>
      </c>
      <c r="E8" s="254">
        <v>-479717.36</v>
      </c>
    </row>
    <row r="9" spans="1:5" x14ac:dyDescent="0.2">
      <c r="A9" s="287">
        <v>111300002</v>
      </c>
      <c r="B9" s="287" t="s">
        <v>899</v>
      </c>
      <c r="C9" s="254">
        <v>118268.28</v>
      </c>
      <c r="D9" s="254">
        <v>22382.42</v>
      </c>
      <c r="E9" s="254">
        <v>-95885.86</v>
      </c>
    </row>
    <row r="10" spans="1:5" x14ac:dyDescent="0.2">
      <c r="A10" s="287">
        <v>111300005</v>
      </c>
      <c r="B10" s="287" t="s">
        <v>900</v>
      </c>
      <c r="C10" s="254">
        <v>124173.93</v>
      </c>
      <c r="D10" s="254">
        <v>12720.9</v>
      </c>
      <c r="E10" s="254">
        <v>-111453.03</v>
      </c>
    </row>
    <row r="11" spans="1:5" x14ac:dyDescent="0.2">
      <c r="A11" s="287">
        <v>111300101</v>
      </c>
      <c r="B11" s="287" t="s">
        <v>901</v>
      </c>
      <c r="C11" s="254">
        <v>4249.82</v>
      </c>
      <c r="D11" s="254">
        <v>390048.04</v>
      </c>
      <c r="E11" s="254">
        <v>385798.22</v>
      </c>
    </row>
    <row r="12" spans="1:5" x14ac:dyDescent="0.2">
      <c r="A12" s="287">
        <v>111300103</v>
      </c>
      <c r="B12" s="287" t="s">
        <v>902</v>
      </c>
      <c r="C12" s="254">
        <v>16458.919999999998</v>
      </c>
      <c r="D12" s="254">
        <v>135911.92000000001</v>
      </c>
      <c r="E12" s="254">
        <v>119453</v>
      </c>
    </row>
    <row r="13" spans="1:5" x14ac:dyDescent="0.2">
      <c r="A13" s="287">
        <v>111300202</v>
      </c>
      <c r="B13" s="287" t="s">
        <v>903</v>
      </c>
      <c r="C13" s="254">
        <v>1798091.83</v>
      </c>
      <c r="D13" s="254">
        <v>673828.87</v>
      </c>
      <c r="E13" s="254">
        <v>-1124262.96</v>
      </c>
    </row>
    <row r="14" spans="1:5" x14ac:dyDescent="0.2">
      <c r="A14" s="287">
        <v>111300203</v>
      </c>
      <c r="B14" s="287" t="s">
        <v>904</v>
      </c>
      <c r="C14" s="254">
        <v>254792.06</v>
      </c>
      <c r="D14" s="254">
        <v>89087.38</v>
      </c>
      <c r="E14" s="254">
        <v>-165704.68</v>
      </c>
    </row>
    <row r="15" spans="1:5" x14ac:dyDescent="0.2">
      <c r="A15" s="287">
        <v>111300204</v>
      </c>
      <c r="B15" s="287" t="s">
        <v>905</v>
      </c>
      <c r="C15" s="254">
        <v>603033.38</v>
      </c>
      <c r="D15" s="254">
        <v>1075050.27</v>
      </c>
      <c r="E15" s="254">
        <v>472016.89</v>
      </c>
    </row>
    <row r="16" spans="1:5" x14ac:dyDescent="0.2">
      <c r="A16" s="287">
        <v>111300205</v>
      </c>
      <c r="B16" s="287" t="s">
        <v>906</v>
      </c>
      <c r="C16" s="254">
        <v>477.09</v>
      </c>
      <c r="D16" s="254">
        <v>487.2</v>
      </c>
      <c r="E16" s="254">
        <v>10.11</v>
      </c>
    </row>
    <row r="17" spans="1:5" x14ac:dyDescent="0.2">
      <c r="A17" s="287">
        <v>111300207</v>
      </c>
      <c r="B17" s="287" t="s">
        <v>907</v>
      </c>
      <c r="C17" s="254">
        <v>153802.35</v>
      </c>
      <c r="D17" s="254">
        <v>153810.10999999999</v>
      </c>
      <c r="E17" s="254">
        <v>7.76</v>
      </c>
    </row>
    <row r="18" spans="1:5" x14ac:dyDescent="0.2">
      <c r="A18" s="287">
        <v>111300214</v>
      </c>
      <c r="B18" s="287" t="s">
        <v>908</v>
      </c>
      <c r="C18" s="254">
        <v>1169494.26</v>
      </c>
      <c r="D18" s="254">
        <v>101915.45</v>
      </c>
      <c r="E18" s="254">
        <v>-1067578.81</v>
      </c>
    </row>
    <row r="19" spans="1:5" x14ac:dyDescent="0.2">
      <c r="A19" s="287">
        <v>111300301</v>
      </c>
      <c r="B19" s="287" t="s">
        <v>909</v>
      </c>
      <c r="C19" s="254">
        <v>1554329.7</v>
      </c>
      <c r="D19" s="254">
        <v>1296251.6299999999</v>
      </c>
      <c r="E19" s="254">
        <v>-258078.07</v>
      </c>
    </row>
    <row r="20" spans="1:5" x14ac:dyDescent="0.2">
      <c r="A20" s="287">
        <v>111300401</v>
      </c>
      <c r="B20" s="287" t="s">
        <v>910</v>
      </c>
      <c r="C20" s="254">
        <v>222618.6</v>
      </c>
      <c r="D20" s="254">
        <v>338398.32</v>
      </c>
      <c r="E20" s="254">
        <v>115779.72</v>
      </c>
    </row>
    <row r="21" spans="1:5" x14ac:dyDescent="0.2">
      <c r="A21" s="287">
        <v>111300601</v>
      </c>
      <c r="B21" s="287" t="s">
        <v>911</v>
      </c>
      <c r="C21" s="254">
        <v>281938.44</v>
      </c>
      <c r="D21" s="254">
        <v>1714418.44</v>
      </c>
      <c r="E21" s="254">
        <v>1432480</v>
      </c>
    </row>
    <row r="22" spans="1:5" x14ac:dyDescent="0.2">
      <c r="A22" s="287">
        <v>111300701</v>
      </c>
      <c r="B22" s="287" t="s">
        <v>912</v>
      </c>
      <c r="C22" s="254">
        <v>-1516</v>
      </c>
      <c r="D22" s="254">
        <v>-1516</v>
      </c>
      <c r="E22" s="254">
        <v>0</v>
      </c>
    </row>
    <row r="23" spans="1:5" x14ac:dyDescent="0.2">
      <c r="A23" s="287">
        <v>111300901</v>
      </c>
      <c r="B23" s="287" t="s">
        <v>913</v>
      </c>
      <c r="C23" s="254">
        <v>222315</v>
      </c>
      <c r="D23" s="254">
        <v>361156</v>
      </c>
      <c r="E23" s="254">
        <v>138841</v>
      </c>
    </row>
    <row r="24" spans="1:5" x14ac:dyDescent="0.2">
      <c r="A24" s="287">
        <v>111301001</v>
      </c>
      <c r="B24" s="287" t="s">
        <v>914</v>
      </c>
      <c r="C24" s="254">
        <v>306742.23</v>
      </c>
      <c r="D24" s="254">
        <v>448301.12</v>
      </c>
      <c r="E24" s="254">
        <v>141558.89000000001</v>
      </c>
    </row>
    <row r="25" spans="1:5" x14ac:dyDescent="0.2">
      <c r="A25" s="287">
        <v>111302001</v>
      </c>
      <c r="B25" s="287" t="s">
        <v>915</v>
      </c>
      <c r="C25" s="254">
        <v>1582311.14</v>
      </c>
      <c r="D25" s="254">
        <v>8636503.8900000006</v>
      </c>
      <c r="E25" s="254">
        <v>7054192.75</v>
      </c>
    </row>
    <row r="26" spans="1:5" x14ac:dyDescent="0.2">
      <c r="A26" s="287">
        <v>111302002</v>
      </c>
      <c r="B26" s="287" t="s">
        <v>916</v>
      </c>
      <c r="C26" s="254">
        <v>-221401.15</v>
      </c>
      <c r="D26" s="254">
        <v>64227.01</v>
      </c>
      <c r="E26" s="254">
        <v>285628.15999999997</v>
      </c>
    </row>
    <row r="27" spans="1:5" x14ac:dyDescent="0.2">
      <c r="A27" s="287">
        <v>111302003</v>
      </c>
      <c r="B27" s="287" t="s">
        <v>917</v>
      </c>
      <c r="C27" s="254">
        <v>353987.9</v>
      </c>
      <c r="D27" s="254">
        <v>459173.01</v>
      </c>
      <c r="E27" s="254">
        <v>105185.11</v>
      </c>
    </row>
    <row r="28" spans="1:5" x14ac:dyDescent="0.2">
      <c r="A28" s="287">
        <v>111302004</v>
      </c>
      <c r="B28" s="287" t="s">
        <v>918</v>
      </c>
      <c r="C28" s="254">
        <v>9318817.6400000006</v>
      </c>
      <c r="D28" s="254">
        <v>2842.93</v>
      </c>
      <c r="E28" s="254">
        <v>-9315974.7100000009</v>
      </c>
    </row>
    <row r="29" spans="1:5" x14ac:dyDescent="0.2">
      <c r="A29" s="287">
        <v>111302008</v>
      </c>
      <c r="B29" s="287" t="s">
        <v>919</v>
      </c>
      <c r="C29" s="254">
        <v>4838872.3</v>
      </c>
      <c r="D29" s="254">
        <v>1707817.7</v>
      </c>
      <c r="E29" s="254">
        <v>-3131054.6</v>
      </c>
    </row>
    <row r="30" spans="1:5" x14ac:dyDescent="0.2">
      <c r="A30" s="287">
        <v>111302009</v>
      </c>
      <c r="B30" s="287" t="s">
        <v>920</v>
      </c>
      <c r="C30" s="254">
        <v>497390.11</v>
      </c>
      <c r="D30" s="254">
        <v>2007133.02</v>
      </c>
      <c r="E30" s="254">
        <v>1509742.91</v>
      </c>
    </row>
    <row r="31" spans="1:5" x14ac:dyDescent="0.2">
      <c r="A31" s="287">
        <v>111302010</v>
      </c>
      <c r="B31" s="287" t="s">
        <v>921</v>
      </c>
      <c r="C31" s="254">
        <v>3392816.02</v>
      </c>
      <c r="D31" s="254">
        <v>172169.13</v>
      </c>
      <c r="E31" s="254">
        <v>-3220646.89</v>
      </c>
    </row>
    <row r="32" spans="1:5" x14ac:dyDescent="0.2">
      <c r="A32" s="287">
        <v>111302011</v>
      </c>
      <c r="B32" s="287" t="s">
        <v>922</v>
      </c>
      <c r="C32" s="254">
        <v>1183375.48</v>
      </c>
      <c r="D32" s="254">
        <v>1047042.75</v>
      </c>
      <c r="E32" s="254">
        <v>-136332.73000000001</v>
      </c>
    </row>
    <row r="33" spans="1:5" x14ac:dyDescent="0.2">
      <c r="A33" s="287">
        <v>111302012</v>
      </c>
      <c r="B33" s="287" t="s">
        <v>923</v>
      </c>
      <c r="C33" s="254">
        <v>0</v>
      </c>
      <c r="D33" s="254">
        <v>3632.62</v>
      </c>
      <c r="E33" s="254">
        <v>3632.62</v>
      </c>
    </row>
    <row r="34" spans="1:5" x14ac:dyDescent="0.2">
      <c r="A34" s="287">
        <v>111400204</v>
      </c>
      <c r="B34" s="287" t="s">
        <v>520</v>
      </c>
      <c r="C34" s="254">
        <v>7409197.0499999998</v>
      </c>
      <c r="D34" s="254">
        <v>11643430.17</v>
      </c>
      <c r="E34" s="254">
        <v>4234233.12</v>
      </c>
    </row>
    <row r="35" spans="1:5" x14ac:dyDescent="0.2">
      <c r="A35" s="287">
        <v>111400205</v>
      </c>
      <c r="B35" s="287" t="s">
        <v>522</v>
      </c>
      <c r="C35" s="254">
        <v>0</v>
      </c>
      <c r="D35" s="254">
        <v>12250111.300000001</v>
      </c>
      <c r="E35" s="254">
        <v>12250111.300000001</v>
      </c>
    </row>
    <row r="36" spans="1:5" x14ac:dyDescent="0.2">
      <c r="A36" s="287"/>
      <c r="B36" s="287"/>
      <c r="C36" s="254"/>
      <c r="D36" s="254"/>
      <c r="E36" s="254"/>
    </row>
    <row r="37" spans="1:5" x14ac:dyDescent="0.2">
      <c r="A37" s="287"/>
      <c r="B37" s="287"/>
      <c r="C37" s="254"/>
      <c r="D37" s="254"/>
      <c r="E37" s="254"/>
    </row>
    <row r="38" spans="1:5" x14ac:dyDescent="0.2">
      <c r="A38" s="365"/>
      <c r="B38" s="365"/>
      <c r="C38" s="364"/>
      <c r="D38" s="364"/>
      <c r="E38" s="364"/>
    </row>
    <row r="39" spans="1:5" s="8" customFormat="1" x14ac:dyDescent="0.2">
      <c r="A39" s="253"/>
      <c r="B39" s="253" t="s">
        <v>375</v>
      </c>
      <c r="C39" s="252">
        <f>SUM(C8:C38)</f>
        <v>35648777.270000003</v>
      </c>
      <c r="D39" s="252">
        <f>SUM(D8:D38)</f>
        <v>44790759.129999995</v>
      </c>
      <c r="E39" s="252">
        <f>SUM(E8:E38)</f>
        <v>9141981.8599999994</v>
      </c>
    </row>
    <row r="40" spans="1:5" s="8" customFormat="1" x14ac:dyDescent="0.2">
      <c r="A40" s="349"/>
      <c r="B40" s="349"/>
      <c r="C40" s="363"/>
      <c r="D40" s="363"/>
      <c r="E40" s="363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view="pageBreakPreview" zoomScaleNormal="100" zoomScaleSheetLayoutView="100" workbookViewId="0">
      <selection activeCell="A10" sqref="A10:XFD30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  <c r="D1" s="382"/>
    </row>
    <row r="2" spans="1:4" s="12" customFormat="1" x14ac:dyDescent="0.2">
      <c r="A2" s="21" t="s">
        <v>0</v>
      </c>
      <c r="B2" s="21"/>
      <c r="C2" s="380"/>
      <c r="D2" s="381"/>
    </row>
    <row r="3" spans="1:4" s="12" customFormat="1" x14ac:dyDescent="0.2">
      <c r="A3" s="21"/>
      <c r="B3" s="21"/>
      <c r="C3" s="380"/>
      <c r="D3" s="381"/>
    </row>
    <row r="4" spans="1:4" s="12" customFormat="1" x14ac:dyDescent="0.2">
      <c r="C4" s="380"/>
      <c r="D4" s="381"/>
    </row>
    <row r="5" spans="1:4" s="12" customFormat="1" ht="11.25" customHeight="1" x14ac:dyDescent="0.2">
      <c r="A5" s="476" t="s">
        <v>382</v>
      </c>
      <c r="B5" s="477"/>
      <c r="C5" s="380"/>
      <c r="D5" s="379" t="s">
        <v>380</v>
      </c>
    </row>
    <row r="6" spans="1:4" x14ac:dyDescent="0.2">
      <c r="A6" s="378"/>
      <c r="B6" s="378"/>
      <c r="C6" s="377"/>
      <c r="D6" s="376"/>
    </row>
    <row r="7" spans="1:4" ht="15" customHeight="1" x14ac:dyDescent="0.2">
      <c r="A7" s="228" t="s">
        <v>45</v>
      </c>
      <c r="B7" s="227" t="s">
        <v>46</v>
      </c>
      <c r="C7" s="293" t="s">
        <v>49</v>
      </c>
      <c r="D7" s="316" t="s">
        <v>379</v>
      </c>
    </row>
    <row r="8" spans="1:4" x14ac:dyDescent="0.2">
      <c r="A8" s="374">
        <v>123536131</v>
      </c>
      <c r="B8" s="375" t="s">
        <v>572</v>
      </c>
      <c r="C8" s="373">
        <v>8740481.0899999999</v>
      </c>
      <c r="D8" s="372"/>
    </row>
    <row r="9" spans="1:4" x14ac:dyDescent="0.2">
      <c r="A9" s="374"/>
      <c r="B9" s="375"/>
      <c r="C9" s="373"/>
      <c r="D9" s="372"/>
    </row>
    <row r="10" spans="1:4" x14ac:dyDescent="0.2">
      <c r="A10" s="374"/>
      <c r="B10" s="374"/>
      <c r="C10" s="373"/>
      <c r="D10" s="372"/>
    </row>
    <row r="11" spans="1:4" x14ac:dyDescent="0.2">
      <c r="A11" s="371"/>
      <c r="B11" s="371" t="s">
        <v>320</v>
      </c>
      <c r="C11" s="370">
        <f>SUM(C8:C10)</f>
        <v>8740481.0899999999</v>
      </c>
      <c r="D11" s="369">
        <v>0</v>
      </c>
    </row>
    <row r="14" spans="1:4" x14ac:dyDescent="0.2">
      <c r="A14" s="476" t="s">
        <v>381</v>
      </c>
      <c r="B14" s="477"/>
      <c r="C14" s="380"/>
      <c r="D14" s="379" t="s">
        <v>380</v>
      </c>
    </row>
    <row r="15" spans="1:4" x14ac:dyDescent="0.2">
      <c r="A15" s="378"/>
      <c r="B15" s="378"/>
      <c r="C15" s="377"/>
      <c r="D15" s="376"/>
    </row>
    <row r="16" spans="1:4" x14ac:dyDescent="0.2">
      <c r="A16" s="228" t="s">
        <v>45</v>
      </c>
      <c r="B16" s="227" t="s">
        <v>46</v>
      </c>
      <c r="C16" s="293" t="s">
        <v>49</v>
      </c>
      <c r="D16" s="316" t="s">
        <v>379</v>
      </c>
    </row>
    <row r="17" spans="1:4" x14ac:dyDescent="0.2">
      <c r="A17" s="374">
        <v>124115111</v>
      </c>
      <c r="B17" s="375" t="s">
        <v>574</v>
      </c>
      <c r="C17" s="373">
        <v>19482.759999999998</v>
      </c>
      <c r="D17" s="372"/>
    </row>
    <row r="18" spans="1:4" x14ac:dyDescent="0.2">
      <c r="A18" s="374">
        <v>124135151</v>
      </c>
      <c r="B18" s="375" t="s">
        <v>578</v>
      </c>
      <c r="C18" s="373">
        <v>79864.98</v>
      </c>
      <c r="D18" s="372"/>
    </row>
    <row r="19" spans="1:4" x14ac:dyDescent="0.2">
      <c r="A19" s="374">
        <v>124215211</v>
      </c>
      <c r="B19" s="375" t="s">
        <v>584</v>
      </c>
      <c r="C19" s="373">
        <v>53370.69</v>
      </c>
      <c r="D19" s="372"/>
    </row>
    <row r="20" spans="1:4" x14ac:dyDescent="0.2">
      <c r="A20" s="374">
        <v>124415411</v>
      </c>
      <c r="B20" s="375" t="s">
        <v>592</v>
      </c>
      <c r="C20" s="373">
        <v>489821.5</v>
      </c>
      <c r="D20" s="372"/>
    </row>
    <row r="21" spans="1:4" x14ac:dyDescent="0.2">
      <c r="A21" s="374">
        <v>124625621</v>
      </c>
      <c r="B21" s="375" t="s">
        <v>596</v>
      </c>
      <c r="C21" s="373">
        <v>26573.279999999999</v>
      </c>
      <c r="D21" s="372"/>
    </row>
    <row r="22" spans="1:4" x14ac:dyDescent="0.2">
      <c r="A22" s="374">
        <v>124635631</v>
      </c>
      <c r="B22" s="375" t="s">
        <v>598</v>
      </c>
      <c r="C22" s="373">
        <v>45101</v>
      </c>
      <c r="D22" s="372"/>
    </row>
    <row r="23" spans="1:4" x14ac:dyDescent="0.2">
      <c r="A23" s="374">
        <v>124655651</v>
      </c>
      <c r="B23" s="375" t="s">
        <v>600</v>
      </c>
      <c r="C23" s="373">
        <v>17922.39</v>
      </c>
      <c r="D23" s="372"/>
    </row>
    <row r="24" spans="1:4" x14ac:dyDescent="0.2">
      <c r="A24" s="374">
        <v>124675671</v>
      </c>
      <c r="B24" s="375" t="s">
        <v>602</v>
      </c>
      <c r="C24" s="373">
        <v>5093.79</v>
      </c>
      <c r="D24" s="372"/>
    </row>
    <row r="25" spans="1:4" x14ac:dyDescent="0.2">
      <c r="A25" s="374">
        <v>125415971</v>
      </c>
      <c r="B25" s="374" t="s">
        <v>625</v>
      </c>
      <c r="C25" s="373">
        <v>8600</v>
      </c>
      <c r="D25" s="372"/>
    </row>
    <row r="26" spans="1:4" x14ac:dyDescent="0.2">
      <c r="A26" s="374"/>
      <c r="B26" s="375"/>
      <c r="C26" s="373"/>
      <c r="D26" s="372"/>
    </row>
    <row r="27" spans="1:4" x14ac:dyDescent="0.2">
      <c r="A27" s="374"/>
      <c r="B27" s="375"/>
      <c r="C27" s="373"/>
      <c r="D27" s="372"/>
    </row>
    <row r="28" spans="1:4" x14ac:dyDescent="0.2">
      <c r="A28" s="374"/>
      <c r="B28" s="375"/>
      <c r="C28" s="373"/>
      <c r="D28" s="372"/>
    </row>
    <row r="29" spans="1:4" x14ac:dyDescent="0.2">
      <c r="A29" s="374"/>
      <c r="B29" s="375"/>
      <c r="C29" s="373"/>
      <c r="D29" s="372"/>
    </row>
    <row r="30" spans="1:4" x14ac:dyDescent="0.2">
      <c r="A30" s="374"/>
      <c r="B30" s="375"/>
      <c r="C30" s="373"/>
      <c r="D30" s="372"/>
    </row>
    <row r="31" spans="1:4" x14ac:dyDescent="0.2">
      <c r="A31" s="374"/>
      <c r="B31" s="375"/>
      <c r="C31" s="373"/>
      <c r="D31" s="372"/>
    </row>
    <row r="32" spans="1:4" x14ac:dyDescent="0.2">
      <c r="A32" s="374"/>
      <c r="B32" s="375"/>
      <c r="C32" s="373"/>
      <c r="D32" s="372"/>
    </row>
    <row r="33" spans="1:4" x14ac:dyDescent="0.2">
      <c r="A33" s="374"/>
      <c r="B33" s="375"/>
      <c r="C33" s="373"/>
      <c r="D33" s="372"/>
    </row>
    <row r="34" spans="1:4" x14ac:dyDescent="0.2">
      <c r="A34" s="374"/>
      <c r="B34" s="375"/>
      <c r="C34" s="373"/>
      <c r="D34" s="372"/>
    </row>
    <row r="35" spans="1:4" x14ac:dyDescent="0.2">
      <c r="A35" s="374"/>
      <c r="B35" s="375"/>
      <c r="C35" s="373"/>
      <c r="D35" s="372"/>
    </row>
    <row r="36" spans="1:4" x14ac:dyDescent="0.2">
      <c r="A36" s="374"/>
      <c r="B36" s="375"/>
      <c r="C36" s="373"/>
      <c r="D36" s="372"/>
    </row>
    <row r="37" spans="1:4" x14ac:dyDescent="0.2">
      <c r="A37" s="374"/>
      <c r="B37" s="375"/>
      <c r="C37" s="373"/>
      <c r="D37" s="372"/>
    </row>
    <row r="38" spans="1:4" x14ac:dyDescent="0.2">
      <c r="A38" s="374"/>
      <c r="B38" s="375"/>
      <c r="C38" s="373"/>
      <c r="D38" s="372"/>
    </row>
    <row r="39" spans="1:4" x14ac:dyDescent="0.2">
      <c r="A39" s="374"/>
      <c r="B39" s="375"/>
      <c r="C39" s="373"/>
      <c r="D39" s="372"/>
    </row>
    <row r="40" spans="1:4" x14ac:dyDescent="0.2">
      <c r="A40" s="374"/>
      <c r="B40" s="374"/>
      <c r="C40" s="373"/>
      <c r="D40" s="372"/>
    </row>
    <row r="41" spans="1:4" x14ac:dyDescent="0.2">
      <c r="A41" s="371"/>
      <c r="B41" s="371" t="s">
        <v>378</v>
      </c>
      <c r="C41" s="370">
        <f>SUM(C17:C40)</f>
        <v>745830.39</v>
      </c>
      <c r="D41" s="369">
        <v>0</v>
      </c>
    </row>
  </sheetData>
  <mergeCells count="2">
    <mergeCell ref="A5:B5"/>
    <mergeCell ref="A14:B14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Importe (saldo final) de las adquisiciones de bienes muebles e inmuebles efectuadas en el periodo al que corresponde la cuenta pública presentada." sqref="C16"/>
    <dataValidation allowBlank="1" showInputMessage="1" showErrorMessage="1" prompt="Detallar el porcentaje de estas adquisiciones que fueron realizadas mediante subsidios de capital del sector central (subsidiados por la federación, estado o municipio)." sqref="D7 D16"/>
  </dataValidations>
  <pageMargins left="0.7" right="0.7" top="0.75" bottom="0.75" header="0.3" footer="0.3"/>
  <pageSetup scale="84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58" t="s">
        <v>213</v>
      </c>
      <c r="B6" s="468"/>
      <c r="C6" s="468"/>
      <c r="D6" s="469"/>
    </row>
    <row r="7" spans="1:4" ht="27.95" customHeight="1" thickBot="1" x14ac:dyDescent="0.25">
      <c r="A7" s="478" t="s">
        <v>214</v>
      </c>
      <c r="B7" s="479"/>
      <c r="C7" s="479"/>
      <c r="D7" s="480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view="pageBreakPreview"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RowHeight="11.25" x14ac:dyDescent="0.2"/>
  <cols>
    <col min="1" max="1" width="11.7109375" style="60" customWidth="1"/>
    <col min="2" max="2" width="57.5703125" style="60" customWidth="1"/>
    <col min="3" max="3" width="11.855468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</row>
    <row r="2" spans="1:4" s="12" customFormat="1" x14ac:dyDescent="0.2">
      <c r="A2" s="21" t="s">
        <v>0</v>
      </c>
      <c r="B2" s="21"/>
      <c r="C2" s="380"/>
    </row>
    <row r="3" spans="1:4" s="12" customFormat="1" x14ac:dyDescent="0.2">
      <c r="A3" s="21"/>
      <c r="B3" s="21"/>
      <c r="C3" s="380"/>
    </row>
    <row r="4" spans="1:4" s="12" customFormat="1" x14ac:dyDescent="0.2">
      <c r="A4" s="21"/>
      <c r="B4" s="21"/>
      <c r="C4" s="380"/>
    </row>
    <row r="5" spans="1:4" s="12" customFormat="1" x14ac:dyDescent="0.2">
      <c r="C5" s="380"/>
    </row>
    <row r="6" spans="1:4" s="12" customFormat="1" ht="11.25" customHeight="1" x14ac:dyDescent="0.2">
      <c r="A6" s="476" t="s">
        <v>227</v>
      </c>
      <c r="B6" s="477"/>
      <c r="C6" s="380"/>
      <c r="D6" s="396" t="s">
        <v>416</v>
      </c>
    </row>
    <row r="7" spans="1:4" x14ac:dyDescent="0.2">
      <c r="A7" s="378"/>
      <c r="B7" s="378"/>
      <c r="C7" s="377"/>
    </row>
    <row r="8" spans="1:4" ht="15" customHeight="1" x14ac:dyDescent="0.2">
      <c r="A8" s="228" t="s">
        <v>45</v>
      </c>
      <c r="B8" s="395" t="s">
        <v>46</v>
      </c>
      <c r="C8" s="293" t="s">
        <v>47</v>
      </c>
      <c r="D8" s="293" t="s">
        <v>48</v>
      </c>
    </row>
    <row r="9" spans="1:4" x14ac:dyDescent="0.2">
      <c r="A9" s="392">
        <v>5500</v>
      </c>
      <c r="B9" s="394" t="s">
        <v>415</v>
      </c>
      <c r="C9" s="388">
        <f>SUM(C10+C19+C22+C28+C30+C32)</f>
        <v>0</v>
      </c>
      <c r="D9" s="388">
        <f>SUM(D10+D19+D22+D28+D30+D32)</f>
        <v>-2188.2800000000002</v>
      </c>
    </row>
    <row r="10" spans="1:4" x14ac:dyDescent="0.2">
      <c r="A10" s="390">
        <v>5510</v>
      </c>
      <c r="B10" s="393" t="s">
        <v>414</v>
      </c>
      <c r="C10" s="388">
        <f>SUM(C11:C18)</f>
        <v>0</v>
      </c>
      <c r="D10" s="388">
        <f>SUM(D11:D18)</f>
        <v>0</v>
      </c>
    </row>
    <row r="11" spans="1:4" x14ac:dyDescent="0.2">
      <c r="A11" s="390">
        <v>5511</v>
      </c>
      <c r="B11" s="393" t="s">
        <v>413</v>
      </c>
      <c r="C11" s="388">
        <v>0</v>
      </c>
      <c r="D11" s="387">
        <v>0</v>
      </c>
    </row>
    <row r="12" spans="1:4" x14ac:dyDescent="0.2">
      <c r="A12" s="390">
        <v>5512</v>
      </c>
      <c r="B12" s="393" t="s">
        <v>412</v>
      </c>
      <c r="C12" s="388">
        <v>0</v>
      </c>
      <c r="D12" s="387">
        <v>0</v>
      </c>
    </row>
    <row r="13" spans="1:4" x14ac:dyDescent="0.2">
      <c r="A13" s="390">
        <v>5513</v>
      </c>
      <c r="B13" s="393" t="s">
        <v>411</v>
      </c>
      <c r="C13" s="388">
        <v>0</v>
      </c>
      <c r="D13" s="387">
        <v>0</v>
      </c>
    </row>
    <row r="14" spans="1:4" x14ac:dyDescent="0.2">
      <c r="A14" s="390">
        <v>5514</v>
      </c>
      <c r="B14" s="393" t="s">
        <v>410</v>
      </c>
      <c r="C14" s="388">
        <v>0</v>
      </c>
      <c r="D14" s="387">
        <v>0</v>
      </c>
    </row>
    <row r="15" spans="1:4" x14ac:dyDescent="0.2">
      <c r="A15" s="390">
        <v>5515</v>
      </c>
      <c r="B15" s="393" t="s">
        <v>409</v>
      </c>
      <c r="C15" s="388">
        <v>0</v>
      </c>
      <c r="D15" s="387">
        <v>0</v>
      </c>
    </row>
    <row r="16" spans="1:4" x14ac:dyDescent="0.2">
      <c r="A16" s="390">
        <v>5516</v>
      </c>
      <c r="B16" s="393" t="s">
        <v>408</v>
      </c>
      <c r="C16" s="388">
        <v>0</v>
      </c>
      <c r="D16" s="387">
        <v>0</v>
      </c>
    </row>
    <row r="17" spans="1:4" x14ac:dyDescent="0.2">
      <c r="A17" s="390">
        <v>5517</v>
      </c>
      <c r="B17" s="393" t="s">
        <v>407</v>
      </c>
      <c r="C17" s="388">
        <v>0</v>
      </c>
      <c r="D17" s="387">
        <v>0</v>
      </c>
    </row>
    <row r="18" spans="1:4" x14ac:dyDescent="0.2">
      <c r="A18" s="390">
        <v>5518</v>
      </c>
      <c r="B18" s="393" t="s">
        <v>406</v>
      </c>
      <c r="C18" s="388">
        <v>0</v>
      </c>
      <c r="D18" s="387">
        <v>0</v>
      </c>
    </row>
    <row r="19" spans="1:4" x14ac:dyDescent="0.2">
      <c r="A19" s="390">
        <v>5520</v>
      </c>
      <c r="B19" s="393" t="s">
        <v>405</v>
      </c>
      <c r="C19" s="388">
        <f>SUM(C20:C21)</f>
        <v>0</v>
      </c>
      <c r="D19" s="388">
        <f>SUM(D20:D21)</f>
        <v>0</v>
      </c>
    </row>
    <row r="20" spans="1:4" x14ac:dyDescent="0.2">
      <c r="A20" s="390">
        <v>5521</v>
      </c>
      <c r="B20" s="393" t="s">
        <v>404</v>
      </c>
      <c r="C20" s="388">
        <v>0</v>
      </c>
      <c r="D20" s="387">
        <v>0</v>
      </c>
    </row>
    <row r="21" spans="1:4" x14ac:dyDescent="0.2">
      <c r="A21" s="390">
        <v>5522</v>
      </c>
      <c r="B21" s="393" t="s">
        <v>403</v>
      </c>
      <c r="C21" s="388">
        <v>0</v>
      </c>
      <c r="D21" s="387">
        <v>0</v>
      </c>
    </row>
    <row r="22" spans="1:4" x14ac:dyDescent="0.2">
      <c r="A22" s="390">
        <v>5530</v>
      </c>
      <c r="B22" s="393" t="s">
        <v>402</v>
      </c>
      <c r="C22" s="388">
        <f>SUM(C23:C27)</f>
        <v>0</v>
      </c>
      <c r="D22" s="388">
        <f>SUM(D23:D27)</f>
        <v>0</v>
      </c>
    </row>
    <row r="23" spans="1:4" x14ac:dyDescent="0.2">
      <c r="A23" s="390">
        <v>5531</v>
      </c>
      <c r="B23" s="393" t="s">
        <v>401</v>
      </c>
      <c r="C23" s="388">
        <v>0</v>
      </c>
      <c r="D23" s="387">
        <v>0</v>
      </c>
    </row>
    <row r="24" spans="1:4" x14ac:dyDescent="0.2">
      <c r="A24" s="390">
        <v>5532</v>
      </c>
      <c r="B24" s="393" t="s">
        <v>400</v>
      </c>
      <c r="C24" s="388">
        <v>0</v>
      </c>
      <c r="D24" s="387">
        <v>0</v>
      </c>
    </row>
    <row r="25" spans="1:4" x14ac:dyDescent="0.2">
      <c r="A25" s="390">
        <v>5533</v>
      </c>
      <c r="B25" s="393" t="s">
        <v>399</v>
      </c>
      <c r="C25" s="388">
        <v>0</v>
      </c>
      <c r="D25" s="387">
        <v>0</v>
      </c>
    </row>
    <row r="26" spans="1:4" x14ac:dyDescent="0.2">
      <c r="A26" s="390">
        <v>5534</v>
      </c>
      <c r="B26" s="393" t="s">
        <v>398</v>
      </c>
      <c r="C26" s="388">
        <v>0</v>
      </c>
      <c r="D26" s="387">
        <v>0</v>
      </c>
    </row>
    <row r="27" spans="1:4" x14ac:dyDescent="0.2">
      <c r="A27" s="390">
        <v>5535</v>
      </c>
      <c r="B27" s="393" t="s">
        <v>397</v>
      </c>
      <c r="C27" s="388">
        <v>0</v>
      </c>
      <c r="D27" s="387">
        <v>0</v>
      </c>
    </row>
    <row r="28" spans="1:4" x14ac:dyDescent="0.2">
      <c r="A28" s="390">
        <v>5540</v>
      </c>
      <c r="B28" s="393" t="s">
        <v>396</v>
      </c>
      <c r="C28" s="388">
        <f>C29</f>
        <v>0</v>
      </c>
      <c r="D28" s="387">
        <f>D29</f>
        <v>0</v>
      </c>
    </row>
    <row r="29" spans="1:4" x14ac:dyDescent="0.2">
      <c r="A29" s="390">
        <v>5541</v>
      </c>
      <c r="B29" s="393" t="s">
        <v>396</v>
      </c>
      <c r="C29" s="388">
        <v>0</v>
      </c>
      <c r="D29" s="387">
        <v>0</v>
      </c>
    </row>
    <row r="30" spans="1:4" x14ac:dyDescent="0.2">
      <c r="A30" s="390">
        <v>5550</v>
      </c>
      <c r="B30" s="389" t="s">
        <v>395</v>
      </c>
      <c r="C30" s="388">
        <f>SUM(C31)</f>
        <v>0</v>
      </c>
      <c r="D30" s="388">
        <f>SUM(D31)</f>
        <v>0</v>
      </c>
    </row>
    <row r="31" spans="1:4" x14ac:dyDescent="0.2">
      <c r="A31" s="390">
        <v>5551</v>
      </c>
      <c r="B31" s="389" t="s">
        <v>395</v>
      </c>
      <c r="C31" s="388">
        <v>0</v>
      </c>
      <c r="D31" s="387">
        <v>0</v>
      </c>
    </row>
    <row r="32" spans="1:4" x14ac:dyDescent="0.2">
      <c r="A32" s="390">
        <v>5590</v>
      </c>
      <c r="B32" s="389" t="s">
        <v>394</v>
      </c>
      <c r="C32" s="388">
        <f>SUM(C33:C40)</f>
        <v>0</v>
      </c>
      <c r="D32" s="388">
        <f>SUM(D33:D40)</f>
        <v>-2188.2800000000002</v>
      </c>
    </row>
    <row r="33" spans="1:4" x14ac:dyDescent="0.2">
      <c r="A33" s="390">
        <v>5591</v>
      </c>
      <c r="B33" s="389" t="s">
        <v>393</v>
      </c>
      <c r="C33" s="388">
        <v>0</v>
      </c>
      <c r="D33" s="387">
        <v>0</v>
      </c>
    </row>
    <row r="34" spans="1:4" x14ac:dyDescent="0.2">
      <c r="A34" s="390">
        <v>5592</v>
      </c>
      <c r="B34" s="389" t="s">
        <v>392</v>
      </c>
      <c r="C34" s="388">
        <v>0</v>
      </c>
      <c r="D34" s="387">
        <v>0</v>
      </c>
    </row>
    <row r="35" spans="1:4" x14ac:dyDescent="0.2">
      <c r="A35" s="390">
        <v>5593</v>
      </c>
      <c r="B35" s="389" t="s">
        <v>391</v>
      </c>
      <c r="C35" s="388">
        <v>0</v>
      </c>
      <c r="D35" s="387">
        <v>0</v>
      </c>
    </row>
    <row r="36" spans="1:4" x14ac:dyDescent="0.2">
      <c r="A36" s="390">
        <v>5594</v>
      </c>
      <c r="B36" s="389" t="s">
        <v>390</v>
      </c>
      <c r="C36" s="388">
        <v>0</v>
      </c>
      <c r="D36" s="387">
        <v>-2188.2800000000002</v>
      </c>
    </row>
    <row r="37" spans="1:4" x14ac:dyDescent="0.2">
      <c r="A37" s="390">
        <v>5595</v>
      </c>
      <c r="B37" s="389" t="s">
        <v>389</v>
      </c>
      <c r="C37" s="388">
        <v>0</v>
      </c>
      <c r="D37" s="387">
        <v>0</v>
      </c>
    </row>
    <row r="38" spans="1:4" x14ac:dyDescent="0.2">
      <c r="A38" s="390">
        <v>5596</v>
      </c>
      <c r="B38" s="389" t="s">
        <v>388</v>
      </c>
      <c r="C38" s="388">
        <v>0</v>
      </c>
      <c r="D38" s="387">
        <v>0</v>
      </c>
    </row>
    <row r="39" spans="1:4" x14ac:dyDescent="0.2">
      <c r="A39" s="390">
        <v>5597</v>
      </c>
      <c r="B39" s="389" t="s">
        <v>387</v>
      </c>
      <c r="C39" s="388">
        <v>0</v>
      </c>
      <c r="D39" s="387">
        <v>0</v>
      </c>
    </row>
    <row r="40" spans="1:4" x14ac:dyDescent="0.2">
      <c r="A40" s="390">
        <v>5599</v>
      </c>
      <c r="B40" s="389" t="s">
        <v>386</v>
      </c>
      <c r="C40" s="388">
        <v>0</v>
      </c>
      <c r="D40" s="387">
        <v>0</v>
      </c>
    </row>
    <row r="41" spans="1:4" x14ac:dyDescent="0.2">
      <c r="A41" s="392">
        <v>5600</v>
      </c>
      <c r="B41" s="391" t="s">
        <v>385</v>
      </c>
      <c r="C41" s="388">
        <f>SUM(C42)</f>
        <v>0</v>
      </c>
      <c r="D41" s="388">
        <f>SUM(D42)</f>
        <v>0</v>
      </c>
    </row>
    <row r="42" spans="1:4" x14ac:dyDescent="0.2">
      <c r="A42" s="390">
        <v>5610</v>
      </c>
      <c r="B42" s="389" t="s">
        <v>384</v>
      </c>
      <c r="C42" s="388">
        <f>SUM(C43)</f>
        <v>0</v>
      </c>
      <c r="D42" s="388">
        <f>SUM(D43)</f>
        <v>0</v>
      </c>
    </row>
    <row r="43" spans="1:4" x14ac:dyDescent="0.2">
      <c r="A43" s="386">
        <v>5611</v>
      </c>
      <c r="B43" s="385" t="s">
        <v>383</v>
      </c>
      <c r="C43" s="384">
        <v>0</v>
      </c>
      <c r="D43" s="383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zoomScale="60" zoomScaleNormal="100" workbookViewId="0">
      <selection activeCell="C8" sqref="C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135</v>
      </c>
      <c r="B5" s="415"/>
      <c r="C5" s="414" t="s">
        <v>141</v>
      </c>
    </row>
    <row r="6" spans="1:3" x14ac:dyDescent="0.2">
      <c r="A6" s="413"/>
      <c r="B6" s="413"/>
      <c r="C6" s="412"/>
    </row>
    <row r="7" spans="1:3" ht="15" customHeight="1" x14ac:dyDescent="0.2">
      <c r="A7" s="228" t="s">
        <v>45</v>
      </c>
      <c r="B7" s="411" t="s">
        <v>46</v>
      </c>
      <c r="C7" s="395" t="s">
        <v>268</v>
      </c>
    </row>
    <row r="8" spans="1:3" x14ac:dyDescent="0.2">
      <c r="A8" s="408">
        <v>900001</v>
      </c>
      <c r="B8" s="410" t="s">
        <v>430</v>
      </c>
      <c r="C8" s="406">
        <v>61407475.900000006</v>
      </c>
    </row>
    <row r="9" spans="1:3" x14ac:dyDescent="0.2">
      <c r="A9" s="408">
        <v>900002</v>
      </c>
      <c r="B9" s="407" t="s">
        <v>429</v>
      </c>
      <c r="C9" s="406">
        <f>SUM(C10:C14)</f>
        <v>0</v>
      </c>
    </row>
    <row r="10" spans="1:3" x14ac:dyDescent="0.2">
      <c r="A10" s="409">
        <v>4320</v>
      </c>
      <c r="B10" s="403" t="s">
        <v>428</v>
      </c>
      <c r="C10" s="400"/>
    </row>
    <row r="11" spans="1:3" ht="22.5" x14ac:dyDescent="0.2">
      <c r="A11" s="409">
        <v>4330</v>
      </c>
      <c r="B11" s="403" t="s">
        <v>427</v>
      </c>
      <c r="C11" s="400"/>
    </row>
    <row r="12" spans="1:3" x14ac:dyDescent="0.2">
      <c r="A12" s="409">
        <v>4340</v>
      </c>
      <c r="B12" s="403" t="s">
        <v>426</v>
      </c>
      <c r="C12" s="400"/>
    </row>
    <row r="13" spans="1:3" x14ac:dyDescent="0.2">
      <c r="A13" s="409">
        <v>4399</v>
      </c>
      <c r="B13" s="403" t="s">
        <v>425</v>
      </c>
      <c r="C13" s="400"/>
    </row>
    <row r="14" spans="1:3" x14ac:dyDescent="0.2">
      <c r="A14" s="402">
        <v>4400</v>
      </c>
      <c r="B14" s="403" t="s">
        <v>424</v>
      </c>
      <c r="C14" s="400"/>
    </row>
    <row r="15" spans="1:3" x14ac:dyDescent="0.2">
      <c r="A15" s="408">
        <v>900003</v>
      </c>
      <c r="B15" s="407" t="s">
        <v>423</v>
      </c>
      <c r="C15" s="406">
        <f>SUM(C16:C19)</f>
        <v>0</v>
      </c>
    </row>
    <row r="16" spans="1:3" x14ac:dyDescent="0.2">
      <c r="A16" s="405">
        <v>52</v>
      </c>
      <c r="B16" s="403" t="s">
        <v>422</v>
      </c>
      <c r="C16" s="400"/>
    </row>
    <row r="17" spans="1:3" x14ac:dyDescent="0.2">
      <c r="A17" s="405">
        <v>62</v>
      </c>
      <c r="B17" s="403" t="s">
        <v>421</v>
      </c>
      <c r="C17" s="400"/>
    </row>
    <row r="18" spans="1:3" x14ac:dyDescent="0.2">
      <c r="A18" s="404" t="s">
        <v>420</v>
      </c>
      <c r="B18" s="403" t="s">
        <v>419</v>
      </c>
      <c r="C18" s="400"/>
    </row>
    <row r="19" spans="1:3" x14ac:dyDescent="0.2">
      <c r="A19" s="402">
        <v>4500</v>
      </c>
      <c r="B19" s="401" t="s">
        <v>418</v>
      </c>
      <c r="C19" s="400"/>
    </row>
    <row r="20" spans="1:3" x14ac:dyDescent="0.2">
      <c r="A20" s="399">
        <v>900004</v>
      </c>
      <c r="B20" s="398" t="s">
        <v>417</v>
      </c>
      <c r="C20" s="397">
        <f>+C8+C9-C15</f>
        <v>61407475.900000006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56" t="s">
        <v>143</v>
      </c>
      <c r="B2" s="457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1" t="s">
        <v>216</v>
      </c>
      <c r="B7" s="482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view="pageBreakPreview" zoomScale="60" zoomScaleNormal="100" workbookViewId="0">
      <selection activeCell="C10" sqref="C1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136</v>
      </c>
      <c r="B5" s="415"/>
      <c r="C5" s="427" t="s">
        <v>142</v>
      </c>
    </row>
    <row r="6" spans="1:3" ht="11.25" customHeight="1" x14ac:dyDescent="0.2">
      <c r="A6" s="413"/>
      <c r="B6" s="412"/>
      <c r="C6" s="426"/>
    </row>
    <row r="7" spans="1:3" ht="15" customHeight="1" x14ac:dyDescent="0.2">
      <c r="A7" s="228" t="s">
        <v>45</v>
      </c>
      <c r="B7" s="411" t="s">
        <v>46</v>
      </c>
      <c r="C7" s="395" t="s">
        <v>268</v>
      </c>
    </row>
    <row r="8" spans="1:3" x14ac:dyDescent="0.2">
      <c r="A8" s="425">
        <v>900001</v>
      </c>
      <c r="B8" s="424" t="s">
        <v>453</v>
      </c>
      <c r="C8" s="423">
        <v>47646101.329999998</v>
      </c>
    </row>
    <row r="9" spans="1:3" x14ac:dyDescent="0.2">
      <c r="A9" s="425">
        <v>900002</v>
      </c>
      <c r="B9" s="424" t="s">
        <v>452</v>
      </c>
      <c r="C9" s="423">
        <f>SUM(C10:C26)</f>
        <v>0</v>
      </c>
    </row>
    <row r="10" spans="1:3" x14ac:dyDescent="0.2">
      <c r="A10" s="409">
        <v>5100</v>
      </c>
      <c r="B10" s="422" t="s">
        <v>451</v>
      </c>
      <c r="C10" s="420"/>
    </row>
    <row r="11" spans="1:3" x14ac:dyDescent="0.2">
      <c r="A11" s="409">
        <v>5200</v>
      </c>
      <c r="B11" s="422" t="s">
        <v>450</v>
      </c>
      <c r="C11" s="420"/>
    </row>
    <row r="12" spans="1:3" x14ac:dyDescent="0.2">
      <c r="A12" s="409">
        <v>5300</v>
      </c>
      <c r="B12" s="422" t="s">
        <v>449</v>
      </c>
      <c r="C12" s="420"/>
    </row>
    <row r="13" spans="1:3" x14ac:dyDescent="0.2">
      <c r="A13" s="409">
        <v>5400</v>
      </c>
      <c r="B13" s="422" t="s">
        <v>448</v>
      </c>
      <c r="C13" s="420"/>
    </row>
    <row r="14" spans="1:3" x14ac:dyDescent="0.2">
      <c r="A14" s="409">
        <v>5500</v>
      </c>
      <c r="B14" s="422" t="s">
        <v>447</v>
      </c>
      <c r="C14" s="420"/>
    </row>
    <row r="15" spans="1:3" x14ac:dyDescent="0.2">
      <c r="A15" s="409">
        <v>5600</v>
      </c>
      <c r="B15" s="422" t="s">
        <v>446</v>
      </c>
      <c r="C15" s="420"/>
    </row>
    <row r="16" spans="1:3" x14ac:dyDescent="0.2">
      <c r="A16" s="409">
        <v>5700</v>
      </c>
      <c r="B16" s="422" t="s">
        <v>445</v>
      </c>
      <c r="C16" s="420"/>
    </row>
    <row r="17" spans="1:3" x14ac:dyDescent="0.2">
      <c r="A17" s="409" t="s">
        <v>444</v>
      </c>
      <c r="B17" s="422" t="s">
        <v>443</v>
      </c>
      <c r="C17" s="420"/>
    </row>
    <row r="18" spans="1:3" x14ac:dyDescent="0.2">
      <c r="A18" s="409">
        <v>5900</v>
      </c>
      <c r="B18" s="422" t="s">
        <v>442</v>
      </c>
      <c r="C18" s="420"/>
    </row>
    <row r="19" spans="1:3" x14ac:dyDescent="0.2">
      <c r="A19" s="405">
        <v>6200</v>
      </c>
      <c r="B19" s="422" t="s">
        <v>441</v>
      </c>
      <c r="C19" s="420"/>
    </row>
    <row r="20" spans="1:3" x14ac:dyDescent="0.2">
      <c r="A20" s="405">
        <v>7200</v>
      </c>
      <c r="B20" s="422" t="s">
        <v>440</v>
      </c>
      <c r="C20" s="420"/>
    </row>
    <row r="21" spans="1:3" x14ac:dyDescent="0.2">
      <c r="A21" s="405">
        <v>7300</v>
      </c>
      <c r="B21" s="422" t="s">
        <v>439</v>
      </c>
      <c r="C21" s="420"/>
    </row>
    <row r="22" spans="1:3" x14ac:dyDescent="0.2">
      <c r="A22" s="405">
        <v>7500</v>
      </c>
      <c r="B22" s="422" t="s">
        <v>438</v>
      </c>
      <c r="C22" s="420"/>
    </row>
    <row r="23" spans="1:3" x14ac:dyDescent="0.2">
      <c r="A23" s="405">
        <v>7900</v>
      </c>
      <c r="B23" s="422" t="s">
        <v>437</v>
      </c>
      <c r="C23" s="420"/>
    </row>
    <row r="24" spans="1:3" x14ac:dyDescent="0.2">
      <c r="A24" s="405">
        <v>9100</v>
      </c>
      <c r="B24" s="422" t="s">
        <v>436</v>
      </c>
      <c r="C24" s="420"/>
    </row>
    <row r="25" spans="1:3" x14ac:dyDescent="0.2">
      <c r="A25" s="405">
        <v>9900</v>
      </c>
      <c r="B25" s="422" t="s">
        <v>435</v>
      </c>
      <c r="C25" s="420"/>
    </row>
    <row r="26" spans="1:3" x14ac:dyDescent="0.2">
      <c r="A26" s="405">
        <v>7400</v>
      </c>
      <c r="B26" s="421" t="s">
        <v>434</v>
      </c>
      <c r="C26" s="420"/>
    </row>
    <row r="27" spans="1:3" x14ac:dyDescent="0.2">
      <c r="A27" s="425">
        <v>900003</v>
      </c>
      <c r="B27" s="424" t="s">
        <v>433</v>
      </c>
      <c r="C27" s="423">
        <f>SUM(C28:C34)</f>
        <v>0</v>
      </c>
    </row>
    <row r="28" spans="1:3" ht="22.5" x14ac:dyDescent="0.2">
      <c r="A28" s="409">
        <v>5510</v>
      </c>
      <c r="B28" s="422" t="s">
        <v>414</v>
      </c>
      <c r="C28" s="420"/>
    </row>
    <row r="29" spans="1:3" x14ac:dyDescent="0.2">
      <c r="A29" s="409">
        <v>5520</v>
      </c>
      <c r="B29" s="422" t="s">
        <v>405</v>
      </c>
      <c r="C29" s="420"/>
    </row>
    <row r="30" spans="1:3" x14ac:dyDescent="0.2">
      <c r="A30" s="409">
        <v>5530</v>
      </c>
      <c r="B30" s="422" t="s">
        <v>402</v>
      </c>
      <c r="C30" s="420"/>
    </row>
    <row r="31" spans="1:3" ht="22.5" x14ac:dyDescent="0.2">
      <c r="A31" s="409">
        <v>5540</v>
      </c>
      <c r="B31" s="422" t="s">
        <v>396</v>
      </c>
      <c r="C31" s="420"/>
    </row>
    <row r="32" spans="1:3" x14ac:dyDescent="0.2">
      <c r="A32" s="409">
        <v>5550</v>
      </c>
      <c r="B32" s="422" t="s">
        <v>395</v>
      </c>
      <c r="C32" s="420"/>
    </row>
    <row r="33" spans="1:3" x14ac:dyDescent="0.2">
      <c r="A33" s="409">
        <v>5590</v>
      </c>
      <c r="B33" s="422" t="s">
        <v>394</v>
      </c>
      <c r="C33" s="420"/>
    </row>
    <row r="34" spans="1:3" x14ac:dyDescent="0.2">
      <c r="A34" s="409">
        <v>5600</v>
      </c>
      <c r="B34" s="421" t="s">
        <v>432</v>
      </c>
      <c r="C34" s="420"/>
    </row>
    <row r="35" spans="1:3" x14ac:dyDescent="0.2">
      <c r="A35" s="419">
        <v>900004</v>
      </c>
      <c r="B35" s="418" t="s">
        <v>431</v>
      </c>
      <c r="C35" s="417">
        <f>+C8-C9+C27</f>
        <v>47646101.329999998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56" t="s">
        <v>143</v>
      </c>
      <c r="B2" s="457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1" t="s">
        <v>221</v>
      </c>
      <c r="B7" s="482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56" t="s">
        <v>143</v>
      </c>
      <c r="B2" s="457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3" t="s">
        <v>40</v>
      </c>
    </row>
    <row r="3" spans="1:8" x14ac:dyDescent="0.2">
      <c r="A3" s="3"/>
    </row>
    <row r="4" spans="1:8" s="39" customFormat="1" ht="12.75" x14ac:dyDescent="0.2">
      <c r="A4" s="452" t="s">
        <v>76</v>
      </c>
    </row>
    <row r="5" spans="1:8" s="39" customFormat="1" ht="35.1" customHeight="1" x14ac:dyDescent="0.2">
      <c r="A5" s="484" t="s">
        <v>77</v>
      </c>
      <c r="B5" s="484"/>
      <c r="C5" s="484"/>
      <c r="D5" s="484"/>
      <c r="E5" s="484"/>
      <c r="F5" s="484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51" t="s">
        <v>79</v>
      </c>
      <c r="B9" s="41"/>
      <c r="C9" s="41"/>
      <c r="D9" s="41"/>
    </row>
    <row r="10" spans="1:8" s="39" customFormat="1" ht="12.75" x14ac:dyDescent="0.2">
      <c r="A10" s="451"/>
      <c r="B10" s="41"/>
      <c r="C10" s="41"/>
      <c r="D10" s="41"/>
    </row>
    <row r="11" spans="1:8" s="39" customFormat="1" ht="12.75" x14ac:dyDescent="0.2">
      <c r="A11" s="440">
        <v>7000</v>
      </c>
      <c r="B11" s="439" t="s">
        <v>518</v>
      </c>
      <c r="C11" s="41"/>
      <c r="D11" s="41"/>
    </row>
    <row r="12" spans="1:8" s="39" customFormat="1" ht="12.75" x14ac:dyDescent="0.2">
      <c r="A12" s="440"/>
      <c r="B12" s="439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5">
        <v>7100</v>
      </c>
      <c r="B14" s="450" t="s">
        <v>517</v>
      </c>
      <c r="C14" s="447"/>
      <c r="D14" s="447"/>
      <c r="E14" s="442"/>
    </row>
    <row r="15" spans="1:8" s="39" customFormat="1" x14ac:dyDescent="0.2">
      <c r="A15" s="431">
        <v>7110</v>
      </c>
      <c r="B15" s="448" t="s">
        <v>516</v>
      </c>
      <c r="C15" s="447"/>
      <c r="D15" s="447"/>
      <c r="E15" s="442"/>
    </row>
    <row r="16" spans="1:8" s="39" customFormat="1" x14ac:dyDescent="0.2">
      <c r="A16" s="431">
        <v>7120</v>
      </c>
      <c r="B16" s="448" t="s">
        <v>515</v>
      </c>
      <c r="C16" s="447"/>
      <c r="D16" s="447"/>
      <c r="E16" s="442"/>
    </row>
    <row r="17" spans="1:5" s="39" customFormat="1" x14ac:dyDescent="0.2">
      <c r="A17" s="431">
        <v>7130</v>
      </c>
      <c r="B17" s="448" t="s">
        <v>514</v>
      </c>
      <c r="C17" s="447"/>
      <c r="D17" s="447"/>
      <c r="E17" s="442"/>
    </row>
    <row r="18" spans="1:5" s="39" customFormat="1" ht="22.5" x14ac:dyDescent="0.2">
      <c r="A18" s="431">
        <v>7140</v>
      </c>
      <c r="B18" s="448" t="s">
        <v>513</v>
      </c>
      <c r="C18" s="447"/>
      <c r="D18" s="447"/>
      <c r="E18" s="442"/>
    </row>
    <row r="19" spans="1:5" s="39" customFormat="1" ht="22.5" x14ac:dyDescent="0.2">
      <c r="A19" s="431">
        <v>7150</v>
      </c>
      <c r="B19" s="448" t="s">
        <v>512</v>
      </c>
      <c r="C19" s="447"/>
      <c r="D19" s="447"/>
      <c r="E19" s="442"/>
    </row>
    <row r="20" spans="1:5" s="39" customFormat="1" x14ac:dyDescent="0.2">
      <c r="A20" s="431">
        <v>7160</v>
      </c>
      <c r="B20" s="448" t="s">
        <v>511</v>
      </c>
      <c r="C20" s="447"/>
      <c r="D20" s="447"/>
      <c r="E20" s="442"/>
    </row>
    <row r="21" spans="1:5" s="39" customFormat="1" x14ac:dyDescent="0.2">
      <c r="A21" s="445">
        <v>7200</v>
      </c>
      <c r="B21" s="450" t="s">
        <v>510</v>
      </c>
      <c r="C21" s="447"/>
      <c r="D21" s="447"/>
      <c r="E21" s="442"/>
    </row>
    <row r="22" spans="1:5" s="39" customFormat="1" ht="22.5" x14ac:dyDescent="0.2">
      <c r="A22" s="431">
        <v>7210</v>
      </c>
      <c r="B22" s="448" t="s">
        <v>509</v>
      </c>
      <c r="C22" s="447"/>
      <c r="D22" s="447"/>
      <c r="E22" s="442"/>
    </row>
    <row r="23" spans="1:5" s="39" customFormat="1" ht="22.5" x14ac:dyDescent="0.2">
      <c r="A23" s="431">
        <v>7220</v>
      </c>
      <c r="B23" s="448" t="s">
        <v>508</v>
      </c>
      <c r="C23" s="447"/>
      <c r="D23" s="447"/>
      <c r="E23" s="442"/>
    </row>
    <row r="24" spans="1:5" s="39" customFormat="1" ht="12.95" customHeight="1" x14ac:dyDescent="0.2">
      <c r="A24" s="431">
        <v>7230</v>
      </c>
      <c r="B24" s="446" t="s">
        <v>507</v>
      </c>
      <c r="C24" s="442"/>
      <c r="D24" s="442"/>
      <c r="E24" s="442"/>
    </row>
    <row r="25" spans="1:5" s="39" customFormat="1" ht="22.5" x14ac:dyDescent="0.2">
      <c r="A25" s="431">
        <v>7240</v>
      </c>
      <c r="B25" s="446" t="s">
        <v>506</v>
      </c>
      <c r="C25" s="442"/>
      <c r="D25" s="442"/>
      <c r="E25" s="442"/>
    </row>
    <row r="26" spans="1:5" s="39" customFormat="1" ht="22.5" x14ac:dyDescent="0.2">
      <c r="A26" s="431">
        <v>7250</v>
      </c>
      <c r="B26" s="446" t="s">
        <v>505</v>
      </c>
      <c r="C26" s="442"/>
      <c r="D26" s="442"/>
      <c r="E26" s="442"/>
    </row>
    <row r="27" spans="1:5" s="39" customFormat="1" ht="22.5" x14ac:dyDescent="0.2">
      <c r="A27" s="431">
        <v>7260</v>
      </c>
      <c r="B27" s="446" t="s">
        <v>504</v>
      </c>
      <c r="C27" s="442"/>
      <c r="D27" s="442"/>
      <c r="E27" s="442"/>
    </row>
    <row r="28" spans="1:5" s="39" customFormat="1" x14ac:dyDescent="0.2">
      <c r="A28" s="445">
        <v>7300</v>
      </c>
      <c r="B28" s="449" t="s">
        <v>503</v>
      </c>
      <c r="C28" s="442"/>
      <c r="D28" s="442"/>
      <c r="E28" s="442"/>
    </row>
    <row r="29" spans="1:5" s="39" customFormat="1" x14ac:dyDescent="0.2">
      <c r="A29" s="431">
        <v>7310</v>
      </c>
      <c r="B29" s="446" t="s">
        <v>502</v>
      </c>
      <c r="C29" s="442"/>
      <c r="D29" s="442"/>
      <c r="E29" s="442"/>
    </row>
    <row r="30" spans="1:5" s="39" customFormat="1" x14ac:dyDescent="0.2">
      <c r="A30" s="431">
        <v>7320</v>
      </c>
      <c r="B30" s="446" t="s">
        <v>501</v>
      </c>
      <c r="C30" s="442"/>
      <c r="D30" s="442"/>
      <c r="E30" s="442"/>
    </row>
    <row r="31" spans="1:5" s="39" customFormat="1" x14ac:dyDescent="0.2">
      <c r="A31" s="431">
        <v>7330</v>
      </c>
      <c r="B31" s="446" t="s">
        <v>500</v>
      </c>
      <c r="C31" s="442"/>
      <c r="D31" s="442"/>
      <c r="E31" s="442"/>
    </row>
    <row r="32" spans="1:5" s="39" customFormat="1" x14ac:dyDescent="0.2">
      <c r="A32" s="431">
        <v>7340</v>
      </c>
      <c r="B32" s="446" t="s">
        <v>499</v>
      </c>
      <c r="C32" s="442"/>
      <c r="D32" s="442"/>
      <c r="E32" s="442"/>
    </row>
    <row r="33" spans="1:5" s="39" customFormat="1" x14ac:dyDescent="0.2">
      <c r="A33" s="431">
        <v>7350</v>
      </c>
      <c r="B33" s="446" t="s">
        <v>498</v>
      </c>
      <c r="C33" s="442"/>
      <c r="D33" s="442"/>
      <c r="E33" s="442"/>
    </row>
    <row r="34" spans="1:5" s="39" customFormat="1" x14ac:dyDescent="0.2">
      <c r="A34" s="431">
        <v>7360</v>
      </c>
      <c r="B34" s="446" t="s">
        <v>497</v>
      </c>
      <c r="C34" s="442"/>
      <c r="D34" s="442"/>
      <c r="E34" s="442"/>
    </row>
    <row r="35" spans="1:5" s="39" customFormat="1" x14ac:dyDescent="0.2">
      <c r="A35" s="445">
        <v>7400</v>
      </c>
      <c r="B35" s="449" t="s">
        <v>496</v>
      </c>
      <c r="C35" s="442"/>
      <c r="D35" s="442"/>
      <c r="E35" s="442"/>
    </row>
    <row r="36" spans="1:5" s="39" customFormat="1" x14ac:dyDescent="0.2">
      <c r="A36" s="431">
        <v>7410</v>
      </c>
      <c r="B36" s="446" t="s">
        <v>495</v>
      </c>
      <c r="C36" s="442"/>
      <c r="D36" s="442"/>
      <c r="E36" s="442"/>
    </row>
    <row r="37" spans="1:5" s="39" customFormat="1" x14ac:dyDescent="0.2">
      <c r="A37" s="431">
        <v>7420</v>
      </c>
      <c r="B37" s="446" t="s">
        <v>494</v>
      </c>
      <c r="C37" s="442"/>
      <c r="D37" s="442"/>
      <c r="E37" s="442"/>
    </row>
    <row r="38" spans="1:5" s="39" customFormat="1" ht="22.5" x14ac:dyDescent="0.2">
      <c r="A38" s="445">
        <v>7500</v>
      </c>
      <c r="B38" s="449" t="s">
        <v>493</v>
      </c>
      <c r="C38" s="442"/>
      <c r="D38" s="442"/>
      <c r="E38" s="442"/>
    </row>
    <row r="39" spans="1:5" s="39" customFormat="1" ht="22.5" x14ac:dyDescent="0.2">
      <c r="A39" s="431">
        <v>7510</v>
      </c>
      <c r="B39" s="446" t="s">
        <v>492</v>
      </c>
      <c r="C39" s="442"/>
      <c r="D39" s="442"/>
      <c r="E39" s="442"/>
    </row>
    <row r="40" spans="1:5" s="39" customFormat="1" ht="22.5" x14ac:dyDescent="0.2">
      <c r="A40" s="431">
        <v>7520</v>
      </c>
      <c r="B40" s="446" t="s">
        <v>491</v>
      </c>
      <c r="C40" s="442"/>
      <c r="D40" s="442"/>
      <c r="E40" s="442"/>
    </row>
    <row r="41" spans="1:5" s="39" customFormat="1" x14ac:dyDescent="0.2">
      <c r="A41" s="445">
        <v>7600</v>
      </c>
      <c r="B41" s="449" t="s">
        <v>490</v>
      </c>
      <c r="C41" s="442"/>
      <c r="D41" s="442"/>
      <c r="E41" s="442"/>
    </row>
    <row r="42" spans="1:5" s="39" customFormat="1" x14ac:dyDescent="0.2">
      <c r="A42" s="431">
        <v>7610</v>
      </c>
      <c r="B42" s="448" t="s">
        <v>489</v>
      </c>
      <c r="C42" s="447"/>
      <c r="D42" s="447"/>
      <c r="E42" s="442"/>
    </row>
    <row r="43" spans="1:5" s="39" customFormat="1" x14ac:dyDescent="0.2">
      <c r="A43" s="431">
        <v>7620</v>
      </c>
      <c r="B43" s="448" t="s">
        <v>488</v>
      </c>
      <c r="C43" s="447"/>
      <c r="D43" s="447"/>
      <c r="E43" s="442"/>
    </row>
    <row r="44" spans="1:5" s="39" customFormat="1" x14ac:dyDescent="0.2">
      <c r="A44" s="431">
        <v>7630</v>
      </c>
      <c r="B44" s="448" t="s">
        <v>487</v>
      </c>
      <c r="C44" s="447"/>
      <c r="D44" s="447"/>
      <c r="E44" s="442"/>
    </row>
    <row r="45" spans="1:5" s="39" customFormat="1" x14ac:dyDescent="0.2">
      <c r="A45" s="431">
        <v>7640</v>
      </c>
      <c r="B45" s="446" t="s">
        <v>486</v>
      </c>
      <c r="C45" s="442"/>
      <c r="D45" s="442"/>
      <c r="E45" s="442"/>
    </row>
    <row r="46" spans="1:5" s="39" customFormat="1" x14ac:dyDescent="0.2">
      <c r="A46" s="431"/>
      <c r="B46" s="446"/>
      <c r="C46" s="442"/>
      <c r="D46" s="442"/>
      <c r="E46" s="442"/>
    </row>
    <row r="47" spans="1:5" s="39" customFormat="1" x14ac:dyDescent="0.2">
      <c r="A47" s="445" t="s">
        <v>485</v>
      </c>
      <c r="B47" s="444" t="s">
        <v>484</v>
      </c>
      <c r="C47" s="442"/>
      <c r="D47" s="442"/>
      <c r="E47" s="442"/>
    </row>
    <row r="48" spans="1:5" s="39" customFormat="1" x14ac:dyDescent="0.2">
      <c r="A48" s="431" t="s">
        <v>483</v>
      </c>
      <c r="B48" s="443" t="s">
        <v>482</v>
      </c>
      <c r="C48" s="442"/>
      <c r="D48" s="442"/>
      <c r="E48" s="442"/>
    </row>
    <row r="49" spans="1:8" s="39" customFormat="1" x14ac:dyDescent="0.2">
      <c r="A49" s="431" t="s">
        <v>481</v>
      </c>
      <c r="B49" s="443" t="s">
        <v>480</v>
      </c>
      <c r="C49" s="442"/>
      <c r="D49" s="442"/>
      <c r="E49" s="442"/>
    </row>
    <row r="50" spans="1:8" s="39" customFormat="1" x14ac:dyDescent="0.2">
      <c r="A50" s="431" t="s">
        <v>479</v>
      </c>
      <c r="B50" s="443" t="s">
        <v>478</v>
      </c>
      <c r="C50" s="442"/>
      <c r="D50" s="442"/>
      <c r="E50" s="442"/>
    </row>
    <row r="51" spans="1:8" s="39" customFormat="1" x14ac:dyDescent="0.2">
      <c r="A51" s="431" t="s">
        <v>477</v>
      </c>
      <c r="B51" s="443" t="s">
        <v>476</v>
      </c>
      <c r="C51" s="442"/>
      <c r="D51" s="442"/>
      <c r="E51" s="442"/>
    </row>
    <row r="52" spans="1:8" s="39" customFormat="1" x14ac:dyDescent="0.2">
      <c r="A52" s="431" t="s">
        <v>475</v>
      </c>
      <c r="B52" s="443" t="s">
        <v>474</v>
      </c>
      <c r="C52" s="442"/>
      <c r="D52" s="442"/>
      <c r="E52" s="442"/>
    </row>
    <row r="53" spans="1:8" s="39" customFormat="1" x14ac:dyDescent="0.2">
      <c r="A53" s="431" t="s">
        <v>473</v>
      </c>
      <c r="B53" s="443" t="s">
        <v>472</v>
      </c>
      <c r="C53" s="442"/>
      <c r="D53" s="442"/>
      <c r="E53" s="442"/>
    </row>
    <row r="54" spans="1:8" s="39" customFormat="1" ht="12" x14ac:dyDescent="0.2">
      <c r="A54" s="428" t="s">
        <v>471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41" t="s">
        <v>470</v>
      </c>
      <c r="B56" s="58"/>
    </row>
    <row r="57" spans="1:8" s="39" customFormat="1" ht="12.75" x14ac:dyDescent="0.2">
      <c r="A57" s="441"/>
    </row>
    <row r="58" spans="1:8" s="39" customFormat="1" ht="12.75" x14ac:dyDescent="0.2">
      <c r="A58" s="440">
        <v>8000</v>
      </c>
      <c r="B58" s="439" t="s">
        <v>469</v>
      </c>
    </row>
    <row r="59" spans="1:8" s="39" customFormat="1" x14ac:dyDescent="0.2">
      <c r="B59" s="483" t="s">
        <v>93</v>
      </c>
      <c r="C59" s="483"/>
      <c r="D59" s="483"/>
      <c r="E59" s="483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8">
        <v>8100</v>
      </c>
      <c r="B61" s="435" t="s">
        <v>468</v>
      </c>
      <c r="C61" s="48"/>
      <c r="D61" s="45"/>
      <c r="E61" s="45"/>
      <c r="H61" s="43"/>
    </row>
    <row r="62" spans="1:8" s="39" customFormat="1" x14ac:dyDescent="0.2">
      <c r="A62" s="437">
        <v>8110</v>
      </c>
      <c r="B62" s="47" t="s">
        <v>467</v>
      </c>
      <c r="C62" s="48"/>
      <c r="D62" s="45"/>
      <c r="E62" s="45"/>
      <c r="F62" s="43"/>
      <c r="H62" s="43"/>
    </row>
    <row r="63" spans="1:8" s="39" customFormat="1" x14ac:dyDescent="0.2">
      <c r="A63" s="437">
        <v>8120</v>
      </c>
      <c r="B63" s="47" t="s">
        <v>466</v>
      </c>
      <c r="C63" s="48"/>
      <c r="D63" s="45"/>
      <c r="E63" s="45"/>
      <c r="F63" s="43"/>
      <c r="H63" s="43"/>
    </row>
    <row r="64" spans="1:8" s="39" customFormat="1" x14ac:dyDescent="0.2">
      <c r="A64" s="434">
        <v>8130</v>
      </c>
      <c r="B64" s="47" t="s">
        <v>465</v>
      </c>
      <c r="C64" s="48"/>
      <c r="D64" s="45"/>
      <c r="E64" s="45"/>
      <c r="F64" s="43"/>
      <c r="H64" s="43"/>
    </row>
    <row r="65" spans="1:8" s="39" customFormat="1" x14ac:dyDescent="0.2">
      <c r="A65" s="434">
        <v>8140</v>
      </c>
      <c r="B65" s="47" t="s">
        <v>464</v>
      </c>
      <c r="C65" s="48"/>
      <c r="D65" s="45"/>
      <c r="E65" s="45"/>
      <c r="F65" s="43"/>
      <c r="H65" s="43"/>
    </row>
    <row r="66" spans="1:8" s="39" customFormat="1" x14ac:dyDescent="0.2">
      <c r="A66" s="434">
        <v>8150</v>
      </c>
      <c r="B66" s="47" t="s">
        <v>463</v>
      </c>
      <c r="C66" s="48"/>
      <c r="D66" s="45"/>
      <c r="E66" s="45"/>
      <c r="F66" s="43"/>
      <c r="H66" s="43"/>
    </row>
    <row r="67" spans="1:8" s="39" customFormat="1" x14ac:dyDescent="0.2">
      <c r="A67" s="436">
        <v>8200</v>
      </c>
      <c r="B67" s="435" t="s">
        <v>462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4">
        <v>8210</v>
      </c>
      <c r="B68" s="47" t="s">
        <v>461</v>
      </c>
      <c r="C68" s="48"/>
      <c r="D68" s="45"/>
      <c r="E68" s="45"/>
      <c r="F68" s="43"/>
      <c r="G68" s="43"/>
      <c r="H68" s="43"/>
    </row>
    <row r="69" spans="1:8" s="39" customFormat="1" x14ac:dyDescent="0.2">
      <c r="A69" s="434">
        <v>8220</v>
      </c>
      <c r="B69" s="47" t="s">
        <v>460</v>
      </c>
      <c r="C69" s="48"/>
      <c r="D69" s="45"/>
      <c r="E69" s="45"/>
      <c r="F69" s="43"/>
      <c r="G69" s="43"/>
      <c r="H69" s="43"/>
    </row>
    <row r="70" spans="1:8" s="39" customFormat="1" x14ac:dyDescent="0.2">
      <c r="A70" s="434">
        <v>8230</v>
      </c>
      <c r="B70" s="47" t="s">
        <v>459</v>
      </c>
      <c r="C70" s="48"/>
      <c r="D70" s="45"/>
      <c r="E70" s="45"/>
      <c r="F70" s="43"/>
      <c r="G70" s="43"/>
      <c r="H70" s="43"/>
    </row>
    <row r="71" spans="1:8" s="39" customFormat="1" x14ac:dyDescent="0.2">
      <c r="A71" s="434">
        <v>8240</v>
      </c>
      <c r="B71" s="47" t="s">
        <v>458</v>
      </c>
      <c r="C71" s="48"/>
      <c r="D71" s="45"/>
      <c r="E71" s="45"/>
      <c r="F71" s="43"/>
      <c r="G71" s="43"/>
      <c r="H71" s="43"/>
    </row>
    <row r="72" spans="1:8" s="39" customFormat="1" x14ac:dyDescent="0.2">
      <c r="A72" s="433">
        <v>8250</v>
      </c>
      <c r="B72" s="49" t="s">
        <v>457</v>
      </c>
      <c r="C72" s="50"/>
      <c r="D72" s="44"/>
      <c r="E72" s="44"/>
      <c r="F72" s="43"/>
      <c r="G72" s="43"/>
      <c r="H72" s="43"/>
    </row>
    <row r="73" spans="1:8" s="39" customFormat="1" x14ac:dyDescent="0.2">
      <c r="A73" s="432">
        <v>8260</v>
      </c>
      <c r="B73" s="51" t="s">
        <v>456</v>
      </c>
      <c r="C73" s="45"/>
      <c r="D73" s="45"/>
      <c r="E73" s="45"/>
      <c r="F73" s="43"/>
      <c r="G73" s="43"/>
      <c r="H73" s="43"/>
    </row>
    <row r="74" spans="1:8" s="39" customFormat="1" x14ac:dyDescent="0.2">
      <c r="A74" s="431">
        <v>8270</v>
      </c>
      <c r="B74" s="430" t="s">
        <v>455</v>
      </c>
      <c r="C74" s="429"/>
      <c r="D74" s="429"/>
      <c r="E74" s="429"/>
      <c r="F74" s="43"/>
      <c r="G74" s="43"/>
      <c r="H74" s="43"/>
    </row>
    <row r="75" spans="1:8" ht="12" x14ac:dyDescent="0.2">
      <c r="A75" s="428" t="s">
        <v>454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4" t="s">
        <v>77</v>
      </c>
      <c r="B5" s="484"/>
      <c r="C5" s="484"/>
      <c r="D5" s="484"/>
      <c r="E5" s="484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5" t="s">
        <v>81</v>
      </c>
      <c r="C10" s="485"/>
      <c r="D10" s="485"/>
      <c r="E10" s="485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5" t="s">
        <v>85</v>
      </c>
      <c r="C12" s="485"/>
      <c r="D12" s="485"/>
      <c r="E12" s="485"/>
    </row>
    <row r="13" spans="1:8" s="39" customFormat="1" ht="26.1" customHeight="1" x14ac:dyDescent="0.2">
      <c r="A13" s="57" t="s">
        <v>86</v>
      </c>
      <c r="B13" s="485" t="s">
        <v>87</v>
      </c>
      <c r="C13" s="485"/>
      <c r="D13" s="485"/>
      <c r="E13" s="485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3" t="s">
        <v>93</v>
      </c>
      <c r="C22" s="483"/>
      <c r="D22" s="483"/>
      <c r="E22" s="483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view="pageBreakPreview" topLeftCell="A79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286</v>
      </c>
      <c r="B5" s="230"/>
      <c r="E5" s="268"/>
      <c r="F5" s="268"/>
      <c r="I5" s="270" t="s">
        <v>269</v>
      </c>
    </row>
    <row r="6" spans="1:10" x14ac:dyDescent="0.2">
      <c r="A6" s="269"/>
      <c r="B6" s="269"/>
      <c r="C6" s="268"/>
      <c r="D6" s="268"/>
      <c r="E6" s="268"/>
      <c r="F6" s="268"/>
    </row>
    <row r="7" spans="1:10" ht="15" customHeight="1" x14ac:dyDescent="0.2">
      <c r="A7" s="228" t="s">
        <v>45</v>
      </c>
      <c r="B7" s="227" t="s">
        <v>46</v>
      </c>
      <c r="C7" s="267" t="s">
        <v>268</v>
      </c>
      <c r="D7" s="267" t="s">
        <v>267</v>
      </c>
      <c r="E7" s="267" t="s">
        <v>266</v>
      </c>
      <c r="F7" s="267" t="s">
        <v>265</v>
      </c>
      <c r="G7" s="266" t="s">
        <v>264</v>
      </c>
      <c r="H7" s="227" t="s">
        <v>263</v>
      </c>
      <c r="I7" s="227" t="s">
        <v>262</v>
      </c>
    </row>
    <row r="8" spans="1:10" x14ac:dyDescent="0.2">
      <c r="A8" s="237" t="s">
        <v>551</v>
      </c>
      <c r="B8" s="276" t="s">
        <v>552</v>
      </c>
      <c r="C8" s="222">
        <v>4000</v>
      </c>
      <c r="D8" s="274">
        <v>4000</v>
      </c>
      <c r="E8" s="274"/>
      <c r="F8" s="274"/>
      <c r="G8" s="273"/>
      <c r="H8" s="264"/>
      <c r="I8" s="272"/>
    </row>
    <row r="9" spans="1:10" x14ac:dyDescent="0.2">
      <c r="A9" s="237"/>
      <c r="B9" s="276"/>
      <c r="C9" s="222"/>
      <c r="D9" s="274"/>
      <c r="E9" s="274"/>
      <c r="F9" s="274"/>
      <c r="G9" s="273"/>
      <c r="H9" s="264"/>
      <c r="I9" s="272"/>
    </row>
    <row r="10" spans="1:10" x14ac:dyDescent="0.2">
      <c r="A10" s="237"/>
      <c r="B10" s="276"/>
      <c r="C10" s="275"/>
      <c r="D10" s="274"/>
      <c r="E10" s="274"/>
      <c r="F10" s="274"/>
      <c r="G10" s="273"/>
      <c r="H10" s="264"/>
      <c r="I10" s="272"/>
    </row>
    <row r="11" spans="1:10" x14ac:dyDescent="0.2">
      <c r="A11" s="237"/>
      <c r="B11" s="276"/>
      <c r="C11" s="275"/>
      <c r="D11" s="274"/>
      <c r="E11" s="274"/>
      <c r="F11" s="274"/>
      <c r="G11" s="273"/>
      <c r="H11" s="264"/>
      <c r="I11" s="272"/>
    </row>
    <row r="12" spans="1:10" x14ac:dyDescent="0.2">
      <c r="A12" s="237"/>
      <c r="B12" s="276"/>
      <c r="C12" s="275"/>
      <c r="D12" s="274"/>
      <c r="E12" s="274"/>
      <c r="F12" s="274"/>
      <c r="G12" s="273"/>
      <c r="H12" s="264"/>
      <c r="I12" s="272"/>
    </row>
    <row r="13" spans="1:10" x14ac:dyDescent="0.2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 x14ac:dyDescent="0.2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 x14ac:dyDescent="0.2">
      <c r="A15" s="253"/>
      <c r="B15" s="253" t="s">
        <v>285</v>
      </c>
      <c r="C15" s="252">
        <f>SUM(C8:C14)</f>
        <v>4000</v>
      </c>
      <c r="D15" s="252">
        <f>SUM(D8:D14)</f>
        <v>4000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 x14ac:dyDescent="0.2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x14ac:dyDescent="0.2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 x14ac:dyDescent="0.2">
      <c r="A18" s="217" t="s">
        <v>284</v>
      </c>
      <c r="B18" s="230"/>
      <c r="E18" s="268"/>
      <c r="F18" s="268"/>
      <c r="I18" s="270" t="s">
        <v>269</v>
      </c>
    </row>
    <row r="19" spans="1:9" x14ac:dyDescent="0.2">
      <c r="A19" s="269"/>
      <c r="B19" s="269"/>
      <c r="C19" s="268"/>
      <c r="D19" s="268"/>
      <c r="E19" s="268"/>
      <c r="F19" s="268"/>
    </row>
    <row r="20" spans="1:9" ht="15" customHeight="1" x14ac:dyDescent="0.2">
      <c r="A20" s="228" t="s">
        <v>45</v>
      </c>
      <c r="B20" s="227" t="s">
        <v>46</v>
      </c>
      <c r="C20" s="267" t="s">
        <v>268</v>
      </c>
      <c r="D20" s="267" t="s">
        <v>267</v>
      </c>
      <c r="E20" s="267" t="s">
        <v>266</v>
      </c>
      <c r="F20" s="267" t="s">
        <v>265</v>
      </c>
      <c r="G20" s="266" t="s">
        <v>264</v>
      </c>
      <c r="H20" s="227" t="s">
        <v>263</v>
      </c>
      <c r="I20" s="227" t="s">
        <v>262</v>
      </c>
    </row>
    <row r="21" spans="1:9" x14ac:dyDescent="0.2">
      <c r="A21" s="223" t="s">
        <v>553</v>
      </c>
      <c r="B21" s="223" t="s">
        <v>554</v>
      </c>
      <c r="C21" s="222">
        <v>24001</v>
      </c>
      <c r="D21" s="265">
        <v>24001</v>
      </c>
      <c r="E21" s="265"/>
      <c r="F21" s="265"/>
      <c r="G21" s="265"/>
      <c r="H21" s="264"/>
      <c r="I21" s="264"/>
    </row>
    <row r="22" spans="1:9" x14ac:dyDescent="0.2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 x14ac:dyDescent="0.2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 x14ac:dyDescent="0.2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 x14ac:dyDescent="0.2">
      <c r="A25" s="62"/>
      <c r="B25" s="62" t="s">
        <v>283</v>
      </c>
      <c r="C25" s="244">
        <f>SUM(C21:C24)</f>
        <v>24001</v>
      </c>
      <c r="D25" s="244">
        <f>SUM(D21:D24)</f>
        <v>24001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 x14ac:dyDescent="0.2">
      <c r="A28" s="217" t="s">
        <v>282</v>
      </c>
      <c r="B28" s="230"/>
      <c r="E28" s="268"/>
      <c r="F28" s="268"/>
      <c r="I28" s="270" t="s">
        <v>269</v>
      </c>
    </row>
    <row r="29" spans="1:9" x14ac:dyDescent="0.2">
      <c r="A29" s="269"/>
      <c r="B29" s="269"/>
      <c r="C29" s="268"/>
      <c r="D29" s="268"/>
      <c r="E29" s="268"/>
      <c r="F29" s="268"/>
    </row>
    <row r="30" spans="1:9" x14ac:dyDescent="0.2">
      <c r="A30" s="228" t="s">
        <v>45</v>
      </c>
      <c r="B30" s="227" t="s">
        <v>46</v>
      </c>
      <c r="C30" s="267" t="s">
        <v>268</v>
      </c>
      <c r="D30" s="267" t="s">
        <v>267</v>
      </c>
      <c r="E30" s="267" t="s">
        <v>266</v>
      </c>
      <c r="F30" s="267" t="s">
        <v>265</v>
      </c>
      <c r="G30" s="266" t="s">
        <v>264</v>
      </c>
      <c r="H30" s="227" t="s">
        <v>263</v>
      </c>
      <c r="I30" s="227" t="s">
        <v>262</v>
      </c>
    </row>
    <row r="31" spans="1:9" x14ac:dyDescent="0.2">
      <c r="A31" s="223" t="s">
        <v>524</v>
      </c>
      <c r="B31" s="223" t="s">
        <v>524</v>
      </c>
      <c r="C31" s="222"/>
      <c r="D31" s="265"/>
      <c r="E31" s="265"/>
      <c r="F31" s="265"/>
      <c r="G31" s="265"/>
      <c r="H31" s="264"/>
      <c r="I31" s="264"/>
    </row>
    <row r="32" spans="1:9" x14ac:dyDescent="0.2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 x14ac:dyDescent="0.2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 x14ac:dyDescent="0.2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 x14ac:dyDescent="0.2">
      <c r="A35" s="62"/>
      <c r="B35" s="62" t="s">
        <v>281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 x14ac:dyDescent="0.2">
      <c r="A38" s="217" t="s">
        <v>280</v>
      </c>
      <c r="B38" s="230"/>
      <c r="E38" s="268"/>
      <c r="F38" s="268"/>
      <c r="I38" s="270" t="s">
        <v>269</v>
      </c>
    </row>
    <row r="39" spans="1:9" x14ac:dyDescent="0.2">
      <c r="A39" s="269"/>
      <c r="B39" s="269"/>
      <c r="C39" s="268"/>
      <c r="D39" s="268"/>
      <c r="E39" s="268"/>
      <c r="F39" s="268"/>
    </row>
    <row r="40" spans="1:9" x14ac:dyDescent="0.2">
      <c r="A40" s="228" t="s">
        <v>45</v>
      </c>
      <c r="B40" s="227" t="s">
        <v>46</v>
      </c>
      <c r="C40" s="267" t="s">
        <v>268</v>
      </c>
      <c r="D40" s="267" t="s">
        <v>267</v>
      </c>
      <c r="E40" s="267" t="s">
        <v>266</v>
      </c>
      <c r="F40" s="267" t="s">
        <v>265</v>
      </c>
      <c r="G40" s="266" t="s">
        <v>264</v>
      </c>
      <c r="H40" s="227" t="s">
        <v>263</v>
      </c>
      <c r="I40" s="227" t="s">
        <v>262</v>
      </c>
    </row>
    <row r="41" spans="1:9" x14ac:dyDescent="0.2">
      <c r="A41" s="223" t="s">
        <v>555</v>
      </c>
      <c r="B41" s="223" t="s">
        <v>556</v>
      </c>
      <c r="C41" s="222">
        <v>0.83</v>
      </c>
      <c r="D41" s="265">
        <v>0.83</v>
      </c>
      <c r="E41" s="265"/>
      <c r="F41" s="265"/>
      <c r="G41" s="265"/>
      <c r="H41" s="264"/>
      <c r="I41" s="264"/>
    </row>
    <row r="42" spans="1:9" x14ac:dyDescent="0.2">
      <c r="A42" s="223"/>
      <c r="B42" s="223"/>
      <c r="C42" s="222"/>
      <c r="D42" s="265"/>
      <c r="E42" s="265"/>
      <c r="F42" s="265"/>
      <c r="G42" s="265"/>
      <c r="H42" s="264"/>
      <c r="I42" s="264"/>
    </row>
    <row r="43" spans="1:9" x14ac:dyDescent="0.2">
      <c r="A43" s="223"/>
      <c r="B43" s="223"/>
      <c r="C43" s="222"/>
      <c r="D43" s="265"/>
      <c r="E43" s="265"/>
      <c r="F43" s="265"/>
      <c r="G43" s="265"/>
      <c r="H43" s="264"/>
      <c r="I43" s="264"/>
    </row>
    <row r="44" spans="1:9" x14ac:dyDescent="0.2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 x14ac:dyDescent="0.2">
      <c r="A45" s="62"/>
      <c r="B45" s="62" t="s">
        <v>279</v>
      </c>
      <c r="C45" s="244">
        <f>SUM(C41:C44)</f>
        <v>0.83</v>
      </c>
      <c r="D45" s="244">
        <f>SUM(D41:D44)</f>
        <v>0.83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 x14ac:dyDescent="0.2">
      <c r="A48" s="217" t="s">
        <v>278</v>
      </c>
      <c r="B48" s="230"/>
      <c r="C48" s="268"/>
      <c r="D48" s="268"/>
      <c r="E48" s="268"/>
      <c r="F48" s="268"/>
    </row>
    <row r="49" spans="1:9" x14ac:dyDescent="0.2">
      <c r="A49" s="269"/>
      <c r="B49" s="269"/>
      <c r="C49" s="268"/>
      <c r="D49" s="268"/>
      <c r="E49" s="268"/>
      <c r="F49" s="268"/>
    </row>
    <row r="50" spans="1:9" x14ac:dyDescent="0.2">
      <c r="A50" s="228" t="s">
        <v>45</v>
      </c>
      <c r="B50" s="227" t="s">
        <v>46</v>
      </c>
      <c r="C50" s="267" t="s">
        <v>268</v>
      </c>
      <c r="D50" s="267" t="s">
        <v>267</v>
      </c>
      <c r="E50" s="267" t="s">
        <v>266</v>
      </c>
      <c r="F50" s="267" t="s">
        <v>265</v>
      </c>
      <c r="G50" s="266" t="s">
        <v>264</v>
      </c>
      <c r="H50" s="227" t="s">
        <v>263</v>
      </c>
      <c r="I50" s="227" t="s">
        <v>262</v>
      </c>
    </row>
    <row r="51" spans="1:9" x14ac:dyDescent="0.2">
      <c r="A51" s="223" t="s">
        <v>557</v>
      </c>
      <c r="B51" s="223" t="s">
        <v>558</v>
      </c>
      <c r="C51" s="222">
        <v>81448.009999999995</v>
      </c>
      <c r="D51" s="265">
        <v>81448.009999999995</v>
      </c>
      <c r="E51" s="265"/>
      <c r="F51" s="265"/>
      <c r="G51" s="265"/>
      <c r="H51" s="264"/>
      <c r="I51" s="264"/>
    </row>
    <row r="52" spans="1:9" x14ac:dyDescent="0.2">
      <c r="A52" s="223" t="s">
        <v>559</v>
      </c>
      <c r="B52" s="223" t="s">
        <v>560</v>
      </c>
      <c r="C52" s="222">
        <v>2698</v>
      </c>
      <c r="D52" s="265">
        <v>2698</v>
      </c>
      <c r="E52" s="265"/>
      <c r="F52" s="265"/>
      <c r="G52" s="265"/>
      <c r="H52" s="264"/>
      <c r="I52" s="264"/>
    </row>
    <row r="53" spans="1:9" x14ac:dyDescent="0.2">
      <c r="A53" s="223" t="s">
        <v>561</v>
      </c>
      <c r="B53" s="223" t="s">
        <v>562</v>
      </c>
      <c r="C53" s="222">
        <v>621115.64</v>
      </c>
      <c r="D53" s="265">
        <v>621115.64</v>
      </c>
      <c r="E53" s="265"/>
      <c r="F53" s="265"/>
      <c r="G53" s="265"/>
      <c r="H53" s="264"/>
      <c r="I53" s="264"/>
    </row>
    <row r="54" spans="1:9" x14ac:dyDescent="0.2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 x14ac:dyDescent="0.2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 x14ac:dyDescent="0.2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 x14ac:dyDescent="0.2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 x14ac:dyDescent="0.2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 x14ac:dyDescent="0.2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 x14ac:dyDescent="0.2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 x14ac:dyDescent="0.2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 x14ac:dyDescent="0.2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 x14ac:dyDescent="0.2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 x14ac:dyDescent="0.2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 x14ac:dyDescent="0.2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 x14ac:dyDescent="0.2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 x14ac:dyDescent="0.2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 x14ac:dyDescent="0.2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 x14ac:dyDescent="0.2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 x14ac:dyDescent="0.2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 x14ac:dyDescent="0.2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 x14ac:dyDescent="0.2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 x14ac:dyDescent="0.2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 x14ac:dyDescent="0.2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 x14ac:dyDescent="0.2">
      <c r="A75" s="62"/>
      <c r="B75" s="62" t="s">
        <v>277</v>
      </c>
      <c r="C75" s="244">
        <f>SUM(C51:C74)</f>
        <v>705261.65</v>
      </c>
      <c r="D75" s="244">
        <f>SUM(D51:D74)</f>
        <v>705261.65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 x14ac:dyDescent="0.2">
      <c r="A78" s="217" t="s">
        <v>276</v>
      </c>
      <c r="B78" s="230"/>
      <c r="C78" s="271"/>
      <c r="E78" s="268"/>
      <c r="F78" s="268"/>
      <c r="I78" s="270" t="s">
        <v>269</v>
      </c>
    </row>
    <row r="79" spans="1:9" x14ac:dyDescent="0.2">
      <c r="A79" s="269"/>
      <c r="B79" s="269"/>
      <c r="C79" s="268"/>
      <c r="D79" s="268"/>
      <c r="E79" s="268"/>
      <c r="F79" s="268"/>
    </row>
    <row r="80" spans="1:9" x14ac:dyDescent="0.2">
      <c r="A80" s="228" t="s">
        <v>45</v>
      </c>
      <c r="B80" s="227" t="s">
        <v>46</v>
      </c>
      <c r="C80" s="267" t="s">
        <v>268</v>
      </c>
      <c r="D80" s="267" t="s">
        <v>267</v>
      </c>
      <c r="E80" s="267" t="s">
        <v>266</v>
      </c>
      <c r="F80" s="267" t="s">
        <v>265</v>
      </c>
      <c r="G80" s="266" t="s">
        <v>264</v>
      </c>
      <c r="H80" s="227" t="s">
        <v>263</v>
      </c>
      <c r="I80" s="227" t="s">
        <v>262</v>
      </c>
    </row>
    <row r="81" spans="1:11" x14ac:dyDescent="0.2">
      <c r="A81" s="223" t="s">
        <v>524</v>
      </c>
      <c r="B81" s="223" t="s">
        <v>524</v>
      </c>
      <c r="C81" s="222"/>
      <c r="D81" s="265"/>
      <c r="E81" s="265"/>
      <c r="F81" s="265"/>
      <c r="G81" s="265"/>
      <c r="H81" s="264"/>
      <c r="I81" s="264"/>
    </row>
    <row r="82" spans="1:11" x14ac:dyDescent="0.2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 x14ac:dyDescent="0.2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 x14ac:dyDescent="0.2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 x14ac:dyDescent="0.2">
      <c r="A85" s="62"/>
      <c r="B85" s="62" t="s">
        <v>275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11" x14ac:dyDescent="0.2">
      <c r="A88" s="217" t="s">
        <v>274</v>
      </c>
      <c r="B88" s="230"/>
      <c r="E88" s="268"/>
      <c r="F88" s="268"/>
      <c r="I88" s="270" t="s">
        <v>269</v>
      </c>
    </row>
    <row r="89" spans="1:11" x14ac:dyDescent="0.2">
      <c r="A89" s="269"/>
      <c r="B89" s="269"/>
      <c r="C89" s="268"/>
      <c r="D89" s="268"/>
      <c r="E89" s="268"/>
      <c r="F89" s="268"/>
    </row>
    <row r="90" spans="1:11" x14ac:dyDescent="0.2">
      <c r="A90" s="228" t="s">
        <v>45</v>
      </c>
      <c r="B90" s="227" t="s">
        <v>46</v>
      </c>
      <c r="C90" s="267" t="s">
        <v>268</v>
      </c>
      <c r="D90" s="267" t="s">
        <v>267</v>
      </c>
      <c r="E90" s="267" t="s">
        <v>266</v>
      </c>
      <c r="F90" s="267" t="s">
        <v>265</v>
      </c>
      <c r="G90" s="266" t="s">
        <v>264</v>
      </c>
      <c r="H90" s="227" t="s">
        <v>263</v>
      </c>
      <c r="I90" s="227" t="s">
        <v>262</v>
      </c>
    </row>
    <row r="91" spans="1:11" x14ac:dyDescent="0.2">
      <c r="A91" s="223" t="s">
        <v>524</v>
      </c>
      <c r="B91" s="223" t="s">
        <v>524</v>
      </c>
      <c r="C91" s="222"/>
      <c r="D91" s="265"/>
      <c r="E91" s="265"/>
      <c r="F91" s="265"/>
      <c r="G91" s="265"/>
      <c r="H91" s="264"/>
      <c r="I91" s="264"/>
    </row>
    <row r="92" spans="1:11" x14ac:dyDescent="0.2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 x14ac:dyDescent="0.2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 x14ac:dyDescent="0.2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 x14ac:dyDescent="0.2">
      <c r="A95" s="62"/>
      <c r="B95" s="62" t="s">
        <v>273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11" x14ac:dyDescent="0.2">
      <c r="A98" s="217" t="s">
        <v>272</v>
      </c>
      <c r="B98" s="230"/>
      <c r="E98" s="268"/>
      <c r="F98" s="268"/>
      <c r="I98" s="270" t="s">
        <v>269</v>
      </c>
    </row>
    <row r="99" spans="1:11" x14ac:dyDescent="0.2">
      <c r="A99" s="269"/>
      <c r="B99" s="269"/>
      <c r="C99" s="268"/>
      <c r="D99" s="268"/>
      <c r="E99" s="268"/>
      <c r="F99" s="268"/>
    </row>
    <row r="100" spans="1:11" x14ac:dyDescent="0.2">
      <c r="A100" s="228" t="s">
        <v>45</v>
      </c>
      <c r="B100" s="227" t="s">
        <v>46</v>
      </c>
      <c r="C100" s="267" t="s">
        <v>268</v>
      </c>
      <c r="D100" s="267" t="s">
        <v>267</v>
      </c>
      <c r="E100" s="267" t="s">
        <v>266</v>
      </c>
      <c r="F100" s="267" t="s">
        <v>265</v>
      </c>
      <c r="G100" s="266" t="s">
        <v>264</v>
      </c>
      <c r="H100" s="227" t="s">
        <v>263</v>
      </c>
      <c r="I100" s="227" t="s">
        <v>262</v>
      </c>
    </row>
    <row r="101" spans="1:11" x14ac:dyDescent="0.2">
      <c r="A101" s="223" t="s">
        <v>524</v>
      </c>
      <c r="B101" s="223" t="s">
        <v>524</v>
      </c>
      <c r="C101" s="222"/>
      <c r="D101" s="265"/>
      <c r="E101" s="265"/>
      <c r="F101" s="265"/>
      <c r="G101" s="265"/>
      <c r="H101" s="264"/>
      <c r="I101" s="264"/>
      <c r="K101" s="7"/>
    </row>
    <row r="102" spans="1:11" x14ac:dyDescent="0.2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11" x14ac:dyDescent="0.2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11" x14ac:dyDescent="0.2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11" x14ac:dyDescent="0.2">
      <c r="A105" s="62"/>
      <c r="B105" s="62" t="s">
        <v>271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11" x14ac:dyDescent="0.2">
      <c r="A108" s="217" t="s">
        <v>270</v>
      </c>
      <c r="B108" s="230"/>
      <c r="E108" s="268"/>
      <c r="F108" s="268"/>
      <c r="I108" s="270" t="s">
        <v>269</v>
      </c>
    </row>
    <row r="109" spans="1:11" x14ac:dyDescent="0.2">
      <c r="A109" s="269"/>
      <c r="B109" s="269"/>
      <c r="C109" s="268"/>
      <c r="D109" s="268"/>
      <c r="E109" s="268"/>
      <c r="F109" s="268"/>
    </row>
    <row r="110" spans="1:11" x14ac:dyDescent="0.2">
      <c r="A110" s="228" t="s">
        <v>45</v>
      </c>
      <c r="B110" s="227" t="s">
        <v>46</v>
      </c>
      <c r="C110" s="267" t="s">
        <v>268</v>
      </c>
      <c r="D110" s="267" t="s">
        <v>267</v>
      </c>
      <c r="E110" s="267" t="s">
        <v>266</v>
      </c>
      <c r="F110" s="267" t="s">
        <v>265</v>
      </c>
      <c r="G110" s="266" t="s">
        <v>264</v>
      </c>
      <c r="H110" s="227" t="s">
        <v>263</v>
      </c>
      <c r="I110" s="227" t="s">
        <v>262</v>
      </c>
    </row>
    <row r="111" spans="1:11" x14ac:dyDescent="0.2">
      <c r="A111" s="223" t="s">
        <v>524</v>
      </c>
      <c r="B111" s="223" t="s">
        <v>524</v>
      </c>
      <c r="C111" s="222"/>
      <c r="D111" s="265"/>
      <c r="E111" s="265"/>
      <c r="F111" s="265"/>
      <c r="G111" s="265"/>
      <c r="H111" s="264"/>
      <c r="I111" s="264"/>
    </row>
    <row r="112" spans="1:11" x14ac:dyDescent="0.2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 x14ac:dyDescent="0.2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 x14ac:dyDescent="0.2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 x14ac:dyDescent="0.2">
      <c r="A115" s="62"/>
      <c r="B115" s="62" t="s">
        <v>261</v>
      </c>
      <c r="C115" s="244">
        <f>SUM(C111:C114)</f>
        <v>0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0</v>
      </c>
      <c r="H115" s="244"/>
      <c r="I115" s="244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3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56" t="s">
        <v>143</v>
      </c>
      <c r="B2" s="457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60" t="s">
        <v>235</v>
      </c>
      <c r="B4" s="461"/>
      <c r="C4" s="461"/>
      <c r="D4" s="461"/>
      <c r="E4" s="461"/>
      <c r="F4" s="461"/>
      <c r="G4" s="461"/>
      <c r="H4" s="462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3" t="s">
        <v>151</v>
      </c>
      <c r="B6" s="464"/>
      <c r="C6" s="464"/>
      <c r="D6" s="464"/>
      <c r="E6" s="464"/>
      <c r="F6" s="464"/>
      <c r="G6" s="464"/>
      <c r="H6" s="465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289</v>
      </c>
      <c r="B5" s="20"/>
      <c r="C5" s="20"/>
      <c r="D5" s="20"/>
      <c r="E5" s="20"/>
      <c r="F5" s="17"/>
      <c r="G5" s="17"/>
      <c r="H5" s="190" t="s">
        <v>288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287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8" customFormat="1" ht="11.25" customHeight="1" x14ac:dyDescent="0.2">
      <c r="A5" s="261" t="s">
        <v>295</v>
      </c>
      <c r="B5" s="89"/>
      <c r="C5" s="283"/>
      <c r="D5" s="282" t="s">
        <v>292</v>
      </c>
    </row>
    <row r="6" spans="1:4" x14ac:dyDescent="0.2">
      <c r="A6" s="281"/>
      <c r="B6" s="281"/>
      <c r="C6" s="280"/>
      <c r="D6" s="279"/>
    </row>
    <row r="7" spans="1:4" ht="15" customHeight="1" x14ac:dyDescent="0.2">
      <c r="A7" s="228" t="s">
        <v>45</v>
      </c>
      <c r="B7" s="227" t="s">
        <v>46</v>
      </c>
      <c r="C7" s="225" t="s">
        <v>244</v>
      </c>
      <c r="D7" s="278" t="s">
        <v>291</v>
      </c>
    </row>
    <row r="8" spans="1:4" x14ac:dyDescent="0.2">
      <c r="A8" s="223" t="s">
        <v>524</v>
      </c>
      <c r="B8" s="264" t="s">
        <v>524</v>
      </c>
      <c r="C8" s="265"/>
      <c r="D8" s="264"/>
    </row>
    <row r="9" spans="1:4" x14ac:dyDescent="0.2">
      <c r="A9" s="223"/>
      <c r="B9" s="264"/>
      <c r="C9" s="265"/>
      <c r="D9" s="264"/>
    </row>
    <row r="10" spans="1:4" x14ac:dyDescent="0.2">
      <c r="A10" s="223"/>
      <c r="B10" s="264"/>
      <c r="C10" s="265"/>
      <c r="D10" s="264"/>
    </row>
    <row r="11" spans="1:4" x14ac:dyDescent="0.2">
      <c r="A11" s="223"/>
      <c r="B11" s="264"/>
      <c r="C11" s="265"/>
      <c r="D11" s="264"/>
    </row>
    <row r="12" spans="1:4" x14ac:dyDescent="0.2">
      <c r="A12" s="223"/>
      <c r="B12" s="264"/>
      <c r="C12" s="265"/>
      <c r="D12" s="264"/>
    </row>
    <row r="13" spans="1:4" x14ac:dyDescent="0.2">
      <c r="A13" s="223"/>
      <c r="B13" s="264"/>
      <c r="C13" s="265"/>
      <c r="D13" s="264"/>
    </row>
    <row r="14" spans="1:4" x14ac:dyDescent="0.2">
      <c r="A14" s="223"/>
      <c r="B14" s="264"/>
      <c r="C14" s="265"/>
      <c r="D14" s="264"/>
    </row>
    <row r="15" spans="1:4" x14ac:dyDescent="0.2">
      <c r="A15" s="223"/>
      <c r="B15" s="264"/>
      <c r="C15" s="265"/>
      <c r="D15" s="264"/>
    </row>
    <row r="16" spans="1:4" x14ac:dyDescent="0.2">
      <c r="A16" s="284"/>
      <c r="B16" s="284" t="s">
        <v>294</v>
      </c>
      <c r="C16" s="219">
        <f>SUM(C8:C15)</f>
        <v>0</v>
      </c>
      <c r="D16" s="277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8" customFormat="1" ht="11.25" customHeight="1" x14ac:dyDescent="0.2">
      <c r="A19" s="261" t="s">
        <v>293</v>
      </c>
      <c r="B19" s="60"/>
      <c r="C19" s="283"/>
      <c r="D19" s="282" t="s">
        <v>292</v>
      </c>
    </row>
    <row r="20" spans="1:4" x14ac:dyDescent="0.2">
      <c r="A20" s="281"/>
      <c r="B20" s="281"/>
      <c r="C20" s="280"/>
      <c r="D20" s="279"/>
    </row>
    <row r="21" spans="1:4" ht="15" customHeight="1" x14ac:dyDescent="0.2">
      <c r="A21" s="228" t="s">
        <v>45</v>
      </c>
      <c r="B21" s="227" t="s">
        <v>46</v>
      </c>
      <c r="C21" s="225" t="s">
        <v>244</v>
      </c>
      <c r="D21" s="278" t="s">
        <v>291</v>
      </c>
    </row>
    <row r="22" spans="1:4" x14ac:dyDescent="0.2">
      <c r="A22" s="237" t="s">
        <v>563</v>
      </c>
      <c r="B22" s="276" t="s">
        <v>564</v>
      </c>
      <c r="C22" s="265">
        <v>3061544.18</v>
      </c>
      <c r="D22" s="264"/>
    </row>
    <row r="23" spans="1:4" x14ac:dyDescent="0.2">
      <c r="A23" s="237"/>
      <c r="B23" s="276"/>
      <c r="C23" s="265"/>
      <c r="D23" s="264"/>
    </row>
    <row r="24" spans="1:4" x14ac:dyDescent="0.2">
      <c r="A24" s="237"/>
      <c r="B24" s="276"/>
      <c r="C24" s="265"/>
      <c r="D24" s="264"/>
    </row>
    <row r="25" spans="1:4" x14ac:dyDescent="0.2">
      <c r="A25" s="237"/>
      <c r="B25" s="276"/>
      <c r="C25" s="265"/>
      <c r="D25" s="264"/>
    </row>
    <row r="26" spans="1:4" x14ac:dyDescent="0.2">
      <c r="A26" s="253"/>
      <c r="B26" s="253" t="s">
        <v>290</v>
      </c>
      <c r="C26" s="233">
        <f>SUM(C22:C25)</f>
        <v>3061544.18</v>
      </c>
      <c r="D26" s="277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cp:lastPrinted>2017-07-28T18:00:51Z</cp:lastPrinted>
  <dcterms:created xsi:type="dcterms:W3CDTF">2012-12-11T20:36:24Z</dcterms:created>
  <dcterms:modified xsi:type="dcterms:W3CDTF">2017-07-28T18:01:18Z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