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jose\Desktop\Formatos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D16" i="4"/>
  <c r="B16" i="4"/>
  <c r="G14" i="4"/>
  <c r="G13" i="4"/>
  <c r="G12" i="4"/>
  <c r="F11" i="4"/>
  <c r="E11" i="4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G98" i="1" s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G88" i="1" s="1"/>
  <c r="C88" i="1"/>
  <c r="B88" i="1"/>
  <c r="G87" i="1"/>
  <c r="G86" i="1"/>
  <c r="G85" i="1"/>
  <c r="G84" i="1"/>
  <c r="G83" i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F13" i="1"/>
  <c r="E13" i="1"/>
  <c r="D13" i="1"/>
  <c r="G13" i="1" s="1"/>
  <c r="C13" i="1"/>
  <c r="B13" i="1"/>
  <c r="G12" i="1"/>
  <c r="G11" i="1"/>
  <c r="G10" i="1"/>
  <c r="G9" i="1"/>
  <c r="G8" i="1"/>
  <c r="G7" i="1"/>
  <c r="G6" i="1"/>
  <c r="F5" i="1"/>
  <c r="F4" i="1" s="1"/>
  <c r="E5" i="1"/>
  <c r="D5" i="1"/>
  <c r="C5" i="1"/>
  <c r="C4" i="1" s="1"/>
  <c r="C154" i="1" s="1"/>
  <c r="B5" i="1"/>
  <c r="B4" i="1" s="1"/>
  <c r="D4" i="1"/>
  <c r="D154" i="1" s="1"/>
  <c r="G5" i="1" l="1"/>
  <c r="G4" i="1" s="1"/>
  <c r="E4" i="1"/>
  <c r="G80" i="1"/>
  <c r="E79" i="1"/>
  <c r="G5" i="2"/>
  <c r="G6" i="3"/>
  <c r="E4" i="4"/>
  <c r="E27" i="4" s="1"/>
  <c r="G16" i="4"/>
  <c r="C16" i="4"/>
  <c r="B154" i="1"/>
  <c r="F154" i="1"/>
  <c r="G79" i="1"/>
  <c r="G154" i="1" s="1"/>
  <c r="G26" i="2"/>
  <c r="G5" i="3"/>
  <c r="C27" i="4"/>
  <c r="D42" i="3"/>
  <c r="G42" i="3" s="1"/>
  <c r="G11" i="4"/>
  <c r="G4" i="4" s="1"/>
  <c r="G27" i="4" s="1"/>
  <c r="G79" i="3" l="1"/>
  <c r="E154" i="1"/>
  <c r="D79" i="3"/>
</calcChain>
</file>

<file path=xl/sharedStrings.xml><?xml version="1.0" encoding="utf-8"?>
<sst xmlns="http://schemas.openxmlformats.org/spreadsheetml/2006/main" count="297" uniqueCount="153">
  <si>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</si>
  <si>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</si>
  <si>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</si>
  <si>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</si>
  <si>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</si>
  <si>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</si>
  <si>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</si>
  <si>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</si>
  <si>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</si>
  <si>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</si>
  <si>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</si>
  <si>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</si>
  <si>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</si>
  <si>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</si>
  <si>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</si>
  <si>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</si>
  <si>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</si>
  <si>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</si>
  <si>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</si>
  <si>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</si>
  <si>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</si>
  <si>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</si>
  <si>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</si>
  <si>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</si>
  <si>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</si>
  <si>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</si>
  <si>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</si>
  <si>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</si>
  <si>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</si>
  <si>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</si>
  <si>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</si>
  <si>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</si>
  <si>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</si>
  <si>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</si>
  <si>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</si>
  <si>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</si>
  <si>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</si>
  <si>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</si>
  <si>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</si>
  <si>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</si>
  <si>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</si>
  <si>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</si>
  <si>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</si>
  <si>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</si>
  <si>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</si>
  <si>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</si>
  <si>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</si>
  <si>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</si>
  <si>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</si>
  <si>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</si>
  <si>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</si>
  <si>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</si>
  <si>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</si>
  <si>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</si>
  <si>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</si>
  <si>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</si>
  <si>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</si>
  <si>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</si>
  <si>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</si>
  <si>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</si>
  <si>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</si>
  <si>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</si>
  <si>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</si>
  <si>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</si>
  <si>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</si>
  <si>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</si>
  <si>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</si>
  <si>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</si>
  <si>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</si>
  <si>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</si>
  <si>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</si>
  <si>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</si>
  <si>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</si>
  <si>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</si>
  <si>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</si>
  <si>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</si>
  <si>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</si>
  <si>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</si>
  <si>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</si>
  <si>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</si>
  <si>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</si>
  <si>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</si>
  <si>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</si>
  <si>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</si>
  <si>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NOMBRE DEL ENTE PÚBLICO (a)
Estado Analítico del Ejercicio del Presupuesto de Egresos Detallado - LDF
Clasificación Administrativa
Del 1 de enero al XX de XXXX de 20XN (b)
(PESOS)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</si>
  <si>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</si>
  <si>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</si>
  <si>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</si>
  <si>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</si>
  <si>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</si>
  <si>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</si>
  <si>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</si>
  <si>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</si>
  <si>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</si>
  <si>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</si>
  <si>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</si>
  <si>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</si>
  <si>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</si>
  <si>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</si>
  <si>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</si>
  <si>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</si>
  <si>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NOMBRE DEL ENTE PÚBLICO (a)
Estado Analítico del Ejercicio del Presupuesto de Egresos Detallado - LDF
Clasificación Funcional (Finalidad y Función)
Del 1 de enero Al XX de XXXX de 20XN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</si>
  <si>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</si>
  <si>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</si>
  <si>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</si>
  <si>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</si>
  <si>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</si>
  <si>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</si>
  <si>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</si>
  <si>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</si>
  <si>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</si>
  <si>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</si>
  <si>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</si>
  <si>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</si>
  <si>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</si>
  <si>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</si>
  <si>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</si>
  <si>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</si>
  <si>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</si>
  <si>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</si>
  <si>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</si>
  <si>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</si>
  <si>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</si>
  <si>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</si>
  <si>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</si>
  <si>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</si>
  <si>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</si>
  <si>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</si>
  <si>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</si>
  <si>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</si>
  <si>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</si>
  <si>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</si>
  <si>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</si>
  <si>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</si>
  <si>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</si>
  <si>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</si>
  <si>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NOMBRE DEL ENTE PÚBLICO (a)
Estado Analítico del Ejercicio del Presupuesto de Egresos Detallado - LDF
Clasificación de Servicios Personales por Categoría
Del 1 de enero al XX de XXXX de 20XN (b)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</si>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</sst>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151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E154" sqref="E15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45" t="s">
        <v>152</v>
      </c>
      <c r="B1" s="46"/>
      <c r="C1" s="46"/>
      <c r="D1" s="46"/>
      <c r="E1" s="46"/>
      <c r="F1" s="46"/>
      <c r="G1" s="47"/>
    </row>
    <row r="2" spans="1:7">
      <c r="A2" s="2"/>
      <c r="B2" s="48" t="s">
        <v>0</v>
      </c>
      <c r="C2" s="48"/>
      <c r="D2" s="48"/>
      <c r="E2" s="48"/>
      <c r="F2" s="48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9631642.1099999994</v>
      </c>
      <c r="C4" s="7">
        <f t="shared" ref="C4:G4" si="0">C5+C13+C23+C33+C43+C53+C57+C66+C70</f>
        <v>312654.99999999994</v>
      </c>
      <c r="D4" s="7">
        <f t="shared" si="0"/>
        <v>9944297.1099999994</v>
      </c>
      <c r="E4" s="7">
        <f t="shared" si="0"/>
        <v>9870761.1699999999</v>
      </c>
      <c r="F4" s="7">
        <f t="shared" si="0"/>
        <v>9827905.1699999999</v>
      </c>
      <c r="G4" s="7">
        <f t="shared" si="0"/>
        <v>73535.939999999944</v>
      </c>
    </row>
    <row r="5" spans="1:7">
      <c r="A5" s="8" t="s">
        <v>9</v>
      </c>
      <c r="B5" s="9">
        <f>SUM(B6:B12)</f>
        <v>5720450.79</v>
      </c>
      <c r="C5" s="9">
        <f t="shared" ref="C5:G5" si="1">SUM(C6:C12)</f>
        <v>103776.10999999999</v>
      </c>
      <c r="D5" s="9">
        <f t="shared" si="1"/>
        <v>5824226.9000000004</v>
      </c>
      <c r="E5" s="9">
        <f t="shared" si="1"/>
        <v>5824226.6600000001</v>
      </c>
      <c r="F5" s="9">
        <f t="shared" si="1"/>
        <v>5824226.6600000001</v>
      </c>
      <c r="G5" s="9">
        <f t="shared" si="1"/>
        <v>0.23999999999068677</v>
      </c>
    </row>
    <row r="6" spans="1:7">
      <c r="A6" s="10" t="s">
        <v>10</v>
      </c>
      <c r="B6" s="11">
        <v>4162177.13</v>
      </c>
      <c r="C6" s="11">
        <v>-5885.57</v>
      </c>
      <c r="D6" s="11">
        <v>4156291.56</v>
      </c>
      <c r="E6" s="11">
        <v>4156291.56</v>
      </c>
      <c r="F6" s="11">
        <v>4156291.56</v>
      </c>
      <c r="G6" s="11">
        <f>D6-E6</f>
        <v>0</v>
      </c>
    </row>
    <row r="7" spans="1:7">
      <c r="A7" s="10" t="s">
        <v>11</v>
      </c>
      <c r="B7" s="11">
        <v>803131.32</v>
      </c>
      <c r="C7" s="11">
        <v>22735.72</v>
      </c>
      <c r="D7" s="11">
        <v>825867.04</v>
      </c>
      <c r="E7" s="11">
        <v>825867.04</v>
      </c>
      <c r="F7" s="11">
        <v>825867.04</v>
      </c>
      <c r="G7" s="11">
        <f t="shared" ref="G7:G70" si="2">D7-E7</f>
        <v>0</v>
      </c>
    </row>
    <row r="8" spans="1:7">
      <c r="A8" s="10" t="s">
        <v>12</v>
      </c>
      <c r="B8" s="11">
        <v>525060</v>
      </c>
      <c r="C8" s="11">
        <v>18092.28</v>
      </c>
      <c r="D8" s="11">
        <v>543152.28</v>
      </c>
      <c r="E8" s="11">
        <v>543152.04</v>
      </c>
      <c r="F8" s="11">
        <v>543152.04</v>
      </c>
      <c r="G8" s="11">
        <f t="shared" si="2"/>
        <v>0.23999999999068677</v>
      </c>
    </row>
    <row r="9" spans="1:7">
      <c r="A9" s="10" t="s">
        <v>13</v>
      </c>
      <c r="B9" s="11"/>
      <c r="C9" s="11"/>
      <c r="D9" s="11"/>
      <c r="E9" s="11"/>
      <c r="F9" s="11"/>
      <c r="G9" s="11">
        <f t="shared" si="2"/>
        <v>0</v>
      </c>
    </row>
    <row r="10" spans="1:7">
      <c r="A10" s="10" t="s">
        <v>14</v>
      </c>
      <c r="B10" s="11">
        <v>230082.34</v>
      </c>
      <c r="C10" s="11">
        <v>68833.679999999993</v>
      </c>
      <c r="D10" s="11">
        <v>298916.02</v>
      </c>
      <c r="E10" s="11">
        <v>298916.02</v>
      </c>
      <c r="F10" s="11">
        <v>298916.02</v>
      </c>
      <c r="G10" s="11">
        <f t="shared" si="2"/>
        <v>0</v>
      </c>
    </row>
    <row r="11" spans="1:7">
      <c r="A11" s="10" t="s">
        <v>15</v>
      </c>
      <c r="G11" s="11">
        <f>D14-E14</f>
        <v>0</v>
      </c>
    </row>
    <row r="12" spans="1:7">
      <c r="A12" s="10" t="s">
        <v>16</v>
      </c>
      <c r="B12" s="11"/>
      <c r="C12" s="11"/>
      <c r="D12" s="11"/>
      <c r="E12" s="11"/>
      <c r="F12" s="11"/>
      <c r="G12" s="11">
        <f t="shared" si="2"/>
        <v>0</v>
      </c>
    </row>
    <row r="13" spans="1:7">
      <c r="A13" s="8" t="s">
        <v>17</v>
      </c>
      <c r="B13" s="9">
        <f>SUM(B14:B22)</f>
        <v>1229590.3399999999</v>
      </c>
      <c r="C13" s="9">
        <f>SUM(C14:C22)</f>
        <v>-320463.8</v>
      </c>
      <c r="D13" s="9">
        <f>SUM(D14:D22)</f>
        <v>909126.54</v>
      </c>
      <c r="E13" s="9">
        <f>SUM(E14:E22)</f>
        <v>836839.34000000008</v>
      </c>
      <c r="F13" s="9">
        <f>SUM(F14:F22)</f>
        <v>836839.34000000008</v>
      </c>
      <c r="G13" s="9">
        <f t="shared" si="2"/>
        <v>72287.199999999953</v>
      </c>
    </row>
    <row r="14" spans="1:7">
      <c r="A14" s="10" t="s">
        <v>18</v>
      </c>
      <c r="B14" s="11">
        <v>178720.16</v>
      </c>
      <c r="C14" s="11">
        <v>-50871.87</v>
      </c>
      <c r="D14" s="11">
        <v>127848.29</v>
      </c>
      <c r="E14" s="11">
        <v>127848.29</v>
      </c>
      <c r="F14" s="11">
        <v>127848.29</v>
      </c>
      <c r="G14" s="11">
        <f t="shared" si="2"/>
        <v>0</v>
      </c>
    </row>
    <row r="15" spans="1:7">
      <c r="A15" s="10" t="s">
        <v>19</v>
      </c>
      <c r="B15" s="11"/>
      <c r="C15" s="11"/>
      <c r="D15" s="11"/>
      <c r="E15" s="11"/>
      <c r="F15" s="11"/>
      <c r="G15" s="11">
        <f t="shared" si="2"/>
        <v>0</v>
      </c>
    </row>
    <row r="16" spans="1:7">
      <c r="A16" s="10" t="s">
        <v>20</v>
      </c>
      <c r="B16" s="11"/>
      <c r="C16" s="11"/>
      <c r="D16" s="11"/>
      <c r="E16" s="11"/>
      <c r="F16" s="11"/>
      <c r="G16" s="11">
        <f t="shared" si="2"/>
        <v>0</v>
      </c>
    </row>
    <row r="17" spans="1:7">
      <c r="A17" s="10" t="s">
        <v>21</v>
      </c>
      <c r="B17" s="11"/>
      <c r="C17" s="11"/>
      <c r="D17" s="11"/>
      <c r="E17" s="11"/>
      <c r="F17" s="11"/>
      <c r="G17" s="11">
        <f t="shared" si="2"/>
        <v>0</v>
      </c>
    </row>
    <row r="18" spans="1:7">
      <c r="A18" s="10" t="s">
        <v>22</v>
      </c>
      <c r="B18" s="11">
        <v>6410.18</v>
      </c>
      <c r="C18" s="11">
        <v>669.73</v>
      </c>
      <c r="D18" s="11">
        <v>7079.91</v>
      </c>
      <c r="E18" s="11">
        <v>7079.91</v>
      </c>
      <c r="F18" s="11">
        <v>7079.91</v>
      </c>
      <c r="G18" s="11">
        <f t="shared" si="2"/>
        <v>0</v>
      </c>
    </row>
    <row r="19" spans="1:7">
      <c r="A19" s="10" t="s">
        <v>23</v>
      </c>
      <c r="B19" s="11">
        <v>412875</v>
      </c>
      <c r="C19" s="11">
        <v>19868.34</v>
      </c>
      <c r="D19" s="11">
        <v>432743.34</v>
      </c>
      <c r="E19" s="11">
        <v>422743.34</v>
      </c>
      <c r="F19" s="11">
        <v>422743.34</v>
      </c>
      <c r="G19" s="11">
        <f t="shared" si="2"/>
        <v>10000</v>
      </c>
    </row>
    <row r="20" spans="1:7">
      <c r="A20" s="10" t="s">
        <v>24</v>
      </c>
      <c r="B20" s="11">
        <v>631585</v>
      </c>
      <c r="C20" s="11">
        <v>-290130</v>
      </c>
      <c r="D20" s="11">
        <v>341455</v>
      </c>
      <c r="E20" s="11">
        <v>279167.8</v>
      </c>
      <c r="F20" s="11">
        <v>279167.8</v>
      </c>
      <c r="G20" s="11">
        <f t="shared" si="2"/>
        <v>62287.200000000012</v>
      </c>
    </row>
    <row r="21" spans="1:7">
      <c r="A21" s="10" t="s">
        <v>25</v>
      </c>
      <c r="B21" s="11"/>
      <c r="C21" s="11"/>
      <c r="D21" s="11"/>
      <c r="E21" s="11"/>
      <c r="F21" s="11"/>
      <c r="G21" s="11">
        <f t="shared" si="2"/>
        <v>0</v>
      </c>
    </row>
    <row r="22" spans="1:7">
      <c r="A22" s="10" t="s">
        <v>26</v>
      </c>
      <c r="B22" s="11"/>
      <c r="C22" s="11"/>
      <c r="D22" s="11"/>
      <c r="E22" s="11"/>
      <c r="F22" s="11"/>
      <c r="G22" s="11">
        <f t="shared" si="2"/>
        <v>0</v>
      </c>
    </row>
    <row r="23" spans="1:7">
      <c r="A23" s="8" t="s">
        <v>27</v>
      </c>
      <c r="B23" s="9">
        <f>SUM(B24:B32)</f>
        <v>1219908.6299999999</v>
      </c>
      <c r="C23" s="9">
        <f t="shared" ref="C23:F23" si="3">SUM(C24:C32)</f>
        <v>223398.00999999995</v>
      </c>
      <c r="D23" s="9">
        <f t="shared" si="3"/>
        <v>1443306.64</v>
      </c>
      <c r="E23" s="9">
        <f t="shared" si="3"/>
        <v>1443278.42</v>
      </c>
      <c r="F23" s="9">
        <f t="shared" si="3"/>
        <v>1400422.42</v>
      </c>
      <c r="G23" s="9">
        <f t="shared" si="2"/>
        <v>28.21999999997206</v>
      </c>
    </row>
    <row r="24" spans="1:7">
      <c r="A24" s="10" t="s">
        <v>28</v>
      </c>
      <c r="B24" s="11">
        <v>488548.13</v>
      </c>
      <c r="C24" s="11">
        <v>45544.6</v>
      </c>
      <c r="D24" s="11">
        <v>534092.73</v>
      </c>
      <c r="E24" s="11">
        <v>534092.73</v>
      </c>
      <c r="F24" s="11">
        <v>534092.73</v>
      </c>
      <c r="G24" s="11">
        <f t="shared" si="2"/>
        <v>0</v>
      </c>
    </row>
    <row r="25" spans="1:7">
      <c r="A25" s="1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2"/>
        <v>0</v>
      </c>
    </row>
    <row r="26" spans="1:7">
      <c r="A26" s="10" t="s">
        <v>30</v>
      </c>
      <c r="B26" s="11">
        <v>20027.68</v>
      </c>
      <c r="C26" s="11">
        <v>15388.32</v>
      </c>
      <c r="D26" s="11">
        <v>35416</v>
      </c>
      <c r="E26" s="11">
        <v>35416</v>
      </c>
      <c r="F26" s="11">
        <v>35416</v>
      </c>
      <c r="G26" s="11">
        <f t="shared" si="2"/>
        <v>0</v>
      </c>
    </row>
    <row r="27" spans="1:7">
      <c r="A27" s="10" t="s">
        <v>31</v>
      </c>
      <c r="B27" s="11">
        <v>31247.26</v>
      </c>
      <c r="C27" s="11">
        <v>-4322.71</v>
      </c>
      <c r="D27" s="11">
        <v>26924.55</v>
      </c>
      <c r="E27" s="11">
        <v>26924.55</v>
      </c>
      <c r="F27" s="11">
        <v>26924.55</v>
      </c>
      <c r="G27" s="11">
        <f t="shared" si="2"/>
        <v>0</v>
      </c>
    </row>
    <row r="28" spans="1:7">
      <c r="A28" s="10" t="s">
        <v>32</v>
      </c>
      <c r="B28" s="11">
        <v>445555.31</v>
      </c>
      <c r="C28" s="11">
        <v>134184</v>
      </c>
      <c r="D28" s="11">
        <v>579739.31000000006</v>
      </c>
      <c r="E28" s="11">
        <v>579739.31000000006</v>
      </c>
      <c r="F28" s="11">
        <v>579739.31000000006</v>
      </c>
      <c r="G28" s="11">
        <f t="shared" si="2"/>
        <v>0</v>
      </c>
    </row>
    <row r="29" spans="1:7">
      <c r="A29" s="10" t="s">
        <v>33</v>
      </c>
      <c r="B29" s="11">
        <v>49001.2</v>
      </c>
      <c r="C29" s="11">
        <v>-43734.8</v>
      </c>
      <c r="D29" s="11">
        <v>5266.4</v>
      </c>
      <c r="E29" s="11">
        <v>5266.4</v>
      </c>
      <c r="F29" s="11">
        <v>5266.4</v>
      </c>
      <c r="G29" s="11">
        <f t="shared" si="2"/>
        <v>0</v>
      </c>
    </row>
    <row r="30" spans="1:7">
      <c r="A30" s="10" t="s">
        <v>34</v>
      </c>
      <c r="B30" s="11">
        <v>80315.66</v>
      </c>
      <c r="C30" s="11">
        <v>5648.52</v>
      </c>
      <c r="D30" s="11">
        <v>85964.18</v>
      </c>
      <c r="E30" s="11">
        <v>85963.29</v>
      </c>
      <c r="F30" s="11">
        <v>85963.29</v>
      </c>
      <c r="G30" s="11">
        <f t="shared" si="2"/>
        <v>0.88999999999941792</v>
      </c>
    </row>
    <row r="31" spans="1:7">
      <c r="A31" s="10" t="s">
        <v>35</v>
      </c>
      <c r="B31" s="11">
        <v>28470.07</v>
      </c>
      <c r="C31" s="11">
        <v>32161.64</v>
      </c>
      <c r="D31" s="11">
        <v>60631.71</v>
      </c>
      <c r="E31" s="11">
        <v>60604.38</v>
      </c>
      <c r="F31" s="11">
        <v>60604.38</v>
      </c>
      <c r="G31" s="11">
        <f t="shared" si="2"/>
        <v>27.330000000001746</v>
      </c>
    </row>
    <row r="32" spans="1:7">
      <c r="A32" s="10" t="s">
        <v>36</v>
      </c>
      <c r="B32" s="11">
        <v>76743.320000000007</v>
      </c>
      <c r="C32" s="11">
        <v>38528.44</v>
      </c>
      <c r="D32" s="11">
        <v>115271.76</v>
      </c>
      <c r="E32" s="11">
        <v>115271.76</v>
      </c>
      <c r="F32" s="11">
        <v>72415.759999999995</v>
      </c>
      <c r="G32" s="11">
        <f t="shared" si="2"/>
        <v>0</v>
      </c>
    </row>
    <row r="33" spans="1:7">
      <c r="A33" s="8" t="s">
        <v>37</v>
      </c>
      <c r="B33" s="9">
        <f>SUM(B34:B42)</f>
        <v>1086965.73</v>
      </c>
      <c r="C33" s="9">
        <f t="shared" ref="C33:F33" si="4">SUM(C34:C42)</f>
        <v>369921.62</v>
      </c>
      <c r="D33" s="9">
        <f t="shared" si="4"/>
        <v>1456887.35</v>
      </c>
      <c r="E33" s="9">
        <f t="shared" si="4"/>
        <v>1455667.07</v>
      </c>
      <c r="F33" s="9">
        <f t="shared" si="4"/>
        <v>1455667.07</v>
      </c>
      <c r="G33" s="9">
        <f t="shared" si="2"/>
        <v>1220.2800000000279</v>
      </c>
    </row>
    <row r="34" spans="1:7">
      <c r="A34" s="10" t="s">
        <v>38</v>
      </c>
      <c r="B34" s="11"/>
      <c r="C34" s="11"/>
      <c r="D34" s="11"/>
      <c r="E34" s="11"/>
      <c r="F34" s="11"/>
      <c r="G34" s="11">
        <f t="shared" si="2"/>
        <v>0</v>
      </c>
    </row>
    <row r="35" spans="1:7">
      <c r="A35" s="10" t="s">
        <v>39</v>
      </c>
      <c r="B35" s="11"/>
      <c r="C35" s="11"/>
      <c r="D35" s="11"/>
      <c r="E35" s="11"/>
      <c r="F35" s="11"/>
      <c r="G35" s="11">
        <f t="shared" si="2"/>
        <v>0</v>
      </c>
    </row>
    <row r="36" spans="1:7">
      <c r="A36" s="10" t="s">
        <v>40</v>
      </c>
      <c r="B36" s="11"/>
      <c r="C36" s="11"/>
      <c r="D36" s="11"/>
      <c r="E36" s="11"/>
      <c r="F36" s="11"/>
      <c r="G36" s="11">
        <f t="shared" si="2"/>
        <v>0</v>
      </c>
    </row>
    <row r="37" spans="1:7">
      <c r="A37" s="10" t="s">
        <v>41</v>
      </c>
      <c r="B37" s="11">
        <v>1086965.73</v>
      </c>
      <c r="C37" s="11">
        <v>369921.62</v>
      </c>
      <c r="D37" s="11">
        <v>1456887.35</v>
      </c>
      <c r="E37" s="11">
        <v>1455667.07</v>
      </c>
      <c r="F37" s="11">
        <v>1455667.07</v>
      </c>
      <c r="G37" s="11">
        <f t="shared" si="2"/>
        <v>1220.2800000000279</v>
      </c>
    </row>
    <row r="38" spans="1:7">
      <c r="A38" s="10" t="s">
        <v>42</v>
      </c>
      <c r="B38" s="11"/>
      <c r="C38" s="11"/>
      <c r="D38" s="11"/>
      <c r="E38" s="11"/>
      <c r="F38" s="11"/>
      <c r="G38" s="11">
        <f t="shared" si="2"/>
        <v>0</v>
      </c>
    </row>
    <row r="39" spans="1:7">
      <c r="A39" s="10" t="s">
        <v>43</v>
      </c>
      <c r="B39" s="11"/>
      <c r="C39" s="11"/>
      <c r="D39" s="11"/>
      <c r="E39" s="11"/>
      <c r="F39" s="11"/>
      <c r="G39" s="11">
        <f t="shared" si="2"/>
        <v>0</v>
      </c>
    </row>
    <row r="40" spans="1:7">
      <c r="A40" s="10" t="s">
        <v>44</v>
      </c>
      <c r="B40" s="11"/>
      <c r="C40" s="11"/>
      <c r="D40" s="11"/>
      <c r="E40" s="11"/>
      <c r="F40" s="11"/>
      <c r="G40" s="11">
        <f t="shared" si="2"/>
        <v>0</v>
      </c>
    </row>
    <row r="41" spans="1:7">
      <c r="A41" s="10" t="s">
        <v>45</v>
      </c>
      <c r="B41" s="11"/>
      <c r="C41" s="11"/>
      <c r="D41" s="11"/>
      <c r="E41" s="11"/>
      <c r="F41" s="11"/>
      <c r="G41" s="11">
        <f t="shared" si="2"/>
        <v>0</v>
      </c>
    </row>
    <row r="42" spans="1:7">
      <c r="A42" s="10" t="s">
        <v>46</v>
      </c>
      <c r="B42" s="11"/>
      <c r="C42" s="11"/>
      <c r="D42" s="11"/>
      <c r="E42" s="11"/>
      <c r="F42" s="11"/>
      <c r="G42" s="11">
        <f t="shared" si="2"/>
        <v>0</v>
      </c>
    </row>
    <row r="43" spans="1:7">
      <c r="A43" s="8" t="s">
        <v>47</v>
      </c>
      <c r="B43" s="9">
        <f>SUM(B44:B52)</f>
        <v>374726.62</v>
      </c>
      <c r="C43" s="9">
        <f t="shared" ref="C43:F43" si="5">SUM(C44:C52)</f>
        <v>-63976.940000000024</v>
      </c>
      <c r="D43" s="9">
        <f t="shared" si="5"/>
        <v>310749.68</v>
      </c>
      <c r="E43" s="9">
        <f t="shared" si="5"/>
        <v>310749.68</v>
      </c>
      <c r="F43" s="9">
        <f t="shared" si="5"/>
        <v>310749.68</v>
      </c>
      <c r="G43" s="9">
        <f t="shared" si="2"/>
        <v>0</v>
      </c>
    </row>
    <row r="44" spans="1:7">
      <c r="A44" s="10" t="s">
        <v>48</v>
      </c>
      <c r="B44" s="11">
        <v>51570</v>
      </c>
      <c r="C44" s="11">
        <v>3641.61</v>
      </c>
      <c r="D44" s="11">
        <v>55211.61</v>
      </c>
      <c r="E44" s="11">
        <v>55211.61</v>
      </c>
      <c r="F44" s="11">
        <v>55211.61</v>
      </c>
      <c r="G44" s="11">
        <f t="shared" si="2"/>
        <v>0</v>
      </c>
    </row>
    <row r="45" spans="1:7">
      <c r="A45" s="10" t="s">
        <v>49</v>
      </c>
      <c r="B45" s="11">
        <v>15000</v>
      </c>
      <c r="C45" s="11">
        <v>147194.26999999999</v>
      </c>
      <c r="D45" s="11">
        <v>162194.26999999999</v>
      </c>
      <c r="E45" s="11">
        <v>162194.26999999999</v>
      </c>
      <c r="F45" s="11">
        <v>162194.26999999999</v>
      </c>
      <c r="G45" s="11">
        <f t="shared" si="2"/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f t="shared" si="2"/>
        <v>0</v>
      </c>
    </row>
    <row r="47" spans="1:7">
      <c r="A47" s="10" t="s">
        <v>51</v>
      </c>
      <c r="B47" s="11">
        <v>220000</v>
      </c>
      <c r="C47" s="11">
        <v>-220000</v>
      </c>
      <c r="D47" s="11">
        <v>0</v>
      </c>
      <c r="E47" s="11">
        <v>0</v>
      </c>
      <c r="F47" s="11">
        <v>0</v>
      </c>
      <c r="G47" s="11">
        <f t="shared" si="2"/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f t="shared" si="2"/>
        <v>0</v>
      </c>
    </row>
    <row r="49" spans="1:7">
      <c r="A49" s="10" t="s">
        <v>53</v>
      </c>
      <c r="B49" s="11">
        <v>88156.62</v>
      </c>
      <c r="C49" s="11">
        <v>5187.18</v>
      </c>
      <c r="D49" s="11">
        <v>93343.8</v>
      </c>
      <c r="E49" s="11">
        <v>93343.8</v>
      </c>
      <c r="F49" s="11">
        <v>93343.8</v>
      </c>
      <c r="G49" s="11">
        <f t="shared" si="2"/>
        <v>0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2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2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2"/>
        <v>0</v>
      </c>
    </row>
    <row r="53" spans="1:7">
      <c r="A53" s="8" t="s">
        <v>57</v>
      </c>
      <c r="B53" s="9">
        <f>SUM(B54:B56)</f>
        <v>0</v>
      </c>
      <c r="C53" s="9">
        <f t="shared" ref="C53:F53" si="6">SUM(C54:C56)</f>
        <v>0</v>
      </c>
      <c r="D53" s="9">
        <f t="shared" si="6"/>
        <v>0</v>
      </c>
      <c r="E53" s="9">
        <f t="shared" si="6"/>
        <v>0</v>
      </c>
      <c r="F53" s="9">
        <f t="shared" si="6"/>
        <v>0</v>
      </c>
      <c r="G53" s="9">
        <f t="shared" si="2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2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2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2"/>
        <v>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0</v>
      </c>
      <c r="D57" s="9">
        <f t="shared" si="7"/>
        <v>0</v>
      </c>
      <c r="E57" s="9">
        <f t="shared" si="7"/>
        <v>0</v>
      </c>
      <c r="F57" s="9">
        <f t="shared" si="7"/>
        <v>0</v>
      </c>
      <c r="G57" s="9">
        <f t="shared" si="2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2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2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2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2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2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2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2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2"/>
        <v>0</v>
      </c>
    </row>
    <row r="66" spans="1:7">
      <c r="A66" s="8" t="s">
        <v>70</v>
      </c>
      <c r="B66" s="9">
        <f>SUM(B67:B69)</f>
        <v>0</v>
      </c>
      <c r="C66" s="9">
        <f t="shared" ref="C66:F66" si="8">SUM(C67:C69)</f>
        <v>0</v>
      </c>
      <c r="D66" s="9">
        <f t="shared" si="8"/>
        <v>0</v>
      </c>
      <c r="E66" s="9">
        <f t="shared" si="8"/>
        <v>0</v>
      </c>
      <c r="F66" s="9">
        <f t="shared" si="8"/>
        <v>0</v>
      </c>
      <c r="G66" s="9">
        <f t="shared" si="2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2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2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2"/>
        <v>0</v>
      </c>
    </row>
    <row r="70" spans="1:7">
      <c r="A70" s="8" t="s">
        <v>74</v>
      </c>
      <c r="B70" s="9">
        <f>SUM(B71:B77)</f>
        <v>0</v>
      </c>
      <c r="C70" s="9">
        <f t="shared" ref="C70:F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2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10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10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10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10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10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10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10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1">C80+C88+C98+C108+C118+C128+C132+C141+C145</f>
        <v>0</v>
      </c>
      <c r="D79" s="13">
        <f t="shared" si="11"/>
        <v>0</v>
      </c>
      <c r="E79" s="13">
        <f t="shared" si="11"/>
        <v>0</v>
      </c>
      <c r="F79" s="13">
        <f t="shared" si="11"/>
        <v>0</v>
      </c>
      <c r="G79" s="13">
        <f t="shared" si="11"/>
        <v>0</v>
      </c>
    </row>
    <row r="80" spans="1:7">
      <c r="A80" s="14" t="s">
        <v>9</v>
      </c>
      <c r="B80" s="13">
        <f>SUM(B81:B87)</f>
        <v>0</v>
      </c>
      <c r="C80" s="13">
        <f t="shared" ref="C80:G80" si="12">SUM(C81:C87)</f>
        <v>0</v>
      </c>
      <c r="D80" s="13">
        <f t="shared" si="12"/>
        <v>0</v>
      </c>
      <c r="E80" s="13">
        <f t="shared" si="12"/>
        <v>0</v>
      </c>
      <c r="F80" s="13">
        <f t="shared" si="12"/>
        <v>0</v>
      </c>
      <c r="G80" s="13">
        <f t="shared" si="12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3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3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3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3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3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3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3"/>
        <v>0</v>
      </c>
    </row>
    <row r="88" spans="1:7">
      <c r="A88" s="14" t="s">
        <v>17</v>
      </c>
      <c r="B88" s="13">
        <f>SUM(B89:B97)</f>
        <v>0</v>
      </c>
      <c r="C88" s="13">
        <f t="shared" ref="C88:F88" si="14">SUM(C89:C97)</f>
        <v>0</v>
      </c>
      <c r="D88" s="13">
        <f t="shared" si="14"/>
        <v>0</v>
      </c>
      <c r="E88" s="13">
        <f t="shared" si="14"/>
        <v>0</v>
      </c>
      <c r="F88" s="13">
        <f t="shared" si="14"/>
        <v>0</v>
      </c>
      <c r="G88" s="13">
        <f t="shared" si="13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3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3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3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3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3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3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3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3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3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5">SUM(C99:C107)</f>
        <v>0</v>
      </c>
      <c r="D98" s="13">
        <f t="shared" si="15"/>
        <v>0</v>
      </c>
      <c r="E98" s="13">
        <f t="shared" si="15"/>
        <v>0</v>
      </c>
      <c r="F98" s="13">
        <f t="shared" si="15"/>
        <v>0</v>
      </c>
      <c r="G98" s="13">
        <f t="shared" si="13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3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3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3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3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3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3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3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3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3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6">SUM(C109:C117)</f>
        <v>0</v>
      </c>
      <c r="D108" s="13">
        <f t="shared" si="16"/>
        <v>0</v>
      </c>
      <c r="E108" s="13">
        <f t="shared" si="16"/>
        <v>0</v>
      </c>
      <c r="F108" s="13">
        <f t="shared" si="16"/>
        <v>0</v>
      </c>
      <c r="G108" s="13">
        <f t="shared" si="13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3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3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3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3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3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3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3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3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3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7">SUM(C119:C127)</f>
        <v>0</v>
      </c>
      <c r="D118" s="13">
        <f t="shared" si="17"/>
        <v>0</v>
      </c>
      <c r="E118" s="13">
        <f t="shared" si="17"/>
        <v>0</v>
      </c>
      <c r="F118" s="13">
        <f t="shared" si="17"/>
        <v>0</v>
      </c>
      <c r="G118" s="13">
        <f t="shared" si="13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3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3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3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3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3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3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3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3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3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8">SUM(C129:C131)</f>
        <v>0</v>
      </c>
      <c r="D128" s="13">
        <f t="shared" si="18"/>
        <v>0</v>
      </c>
      <c r="E128" s="13">
        <f t="shared" si="18"/>
        <v>0</v>
      </c>
      <c r="F128" s="13">
        <f t="shared" si="18"/>
        <v>0</v>
      </c>
      <c r="G128" s="13">
        <f t="shared" si="13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3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3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3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9">SUM(C133:C140)</f>
        <v>0</v>
      </c>
      <c r="D132" s="13">
        <f t="shared" si="19"/>
        <v>0</v>
      </c>
      <c r="E132" s="13">
        <f t="shared" si="19"/>
        <v>0</v>
      </c>
      <c r="F132" s="13">
        <f t="shared" si="19"/>
        <v>0</v>
      </c>
      <c r="G132" s="13">
        <f t="shared" si="13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3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3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3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3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3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3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3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3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0">SUM(C142:C144)</f>
        <v>0</v>
      </c>
      <c r="D141" s="13">
        <f t="shared" si="20"/>
        <v>0</v>
      </c>
      <c r="E141" s="13">
        <f t="shared" si="20"/>
        <v>0</v>
      </c>
      <c r="F141" s="13">
        <f t="shared" si="20"/>
        <v>0</v>
      </c>
      <c r="G141" s="13">
        <f t="shared" si="13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3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3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3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1">SUM(C146:C152)</f>
        <v>0</v>
      </c>
      <c r="D145" s="13">
        <f t="shared" si="21"/>
        <v>0</v>
      </c>
      <c r="E145" s="13">
        <f t="shared" si="21"/>
        <v>0</v>
      </c>
      <c r="F145" s="13">
        <f t="shared" si="21"/>
        <v>0</v>
      </c>
      <c r="G145" s="13">
        <f t="shared" ref="G145:G152" si="22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2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2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2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2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2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2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2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9631642.1099999994</v>
      </c>
      <c r="C154" s="13">
        <f t="shared" ref="C154:G154" si="23">C4+C79</f>
        <v>312654.99999999994</v>
      </c>
      <c r="D154" s="13">
        <f t="shared" si="23"/>
        <v>9944297.1099999994</v>
      </c>
      <c r="E154" s="13">
        <f t="shared" si="23"/>
        <v>9870761.1699999999</v>
      </c>
      <c r="F154" s="13">
        <f t="shared" si="23"/>
        <v>9827905.1699999999</v>
      </c>
      <c r="G154" s="13">
        <f t="shared" si="23"/>
        <v>73535.939999999944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84</v>
      </c>
      <c r="B1" s="50"/>
      <c r="C1" s="50"/>
      <c r="D1" s="50"/>
      <c r="E1" s="50"/>
      <c r="F1" s="50"/>
      <c r="G1" s="51"/>
    </row>
    <row r="2" spans="1:7">
      <c r="A2" s="20"/>
      <c r="B2" s="52" t="s">
        <v>0</v>
      </c>
      <c r="C2" s="52"/>
      <c r="D2" s="52"/>
      <c r="E2" s="52"/>
      <c r="F2" s="52"/>
      <c r="G2" s="20"/>
    </row>
    <row r="3" spans="1:7" ht="22.5">
      <c r="A3" s="21" t="s">
        <v>1</v>
      </c>
      <c r="B3" s="22" t="s">
        <v>2</v>
      </c>
      <c r="C3" s="22" t="s">
        <v>85</v>
      </c>
      <c r="D3" s="22" t="s">
        <v>86</v>
      </c>
      <c r="E3" s="22" t="s">
        <v>5</v>
      </c>
      <c r="F3" s="22" t="s">
        <v>87</v>
      </c>
      <c r="G3" s="21" t="s">
        <v>88</v>
      </c>
    </row>
    <row r="4" spans="1:7">
      <c r="A4" s="23" t="s">
        <v>89</v>
      </c>
      <c r="B4" s="24"/>
      <c r="C4" s="24"/>
      <c r="D4" s="24"/>
      <c r="E4" s="24"/>
      <c r="F4" s="24"/>
      <c r="G4" s="24"/>
    </row>
    <row r="5" spans="1:7">
      <c r="A5" s="25" t="s">
        <v>90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91</v>
      </c>
      <c r="B6" s="16"/>
      <c r="C6" s="16"/>
      <c r="D6" s="16"/>
      <c r="E6" s="16"/>
      <c r="F6" s="16"/>
      <c r="G6" s="16">
        <f>D6-E6</f>
        <v>0</v>
      </c>
    </row>
    <row r="7" spans="1:7">
      <c r="A7" s="26" t="s">
        <v>92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93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94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95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96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97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98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99</v>
      </c>
      <c r="B15" s="16"/>
      <c r="C15" s="16"/>
      <c r="D15" s="16"/>
      <c r="E15" s="16"/>
      <c r="F15" s="16"/>
      <c r="G15" s="16"/>
    </row>
    <row r="16" spans="1:7">
      <c r="A16" s="27" t="s">
        <v>100</v>
      </c>
      <c r="B16" s="13">
        <f>SUM(B17:B24)</f>
        <v>0</v>
      </c>
      <c r="C16" s="13">
        <f t="shared" ref="C16:G16" si="2">SUM(C17:C24)</f>
        <v>0</v>
      </c>
      <c r="D16" s="13">
        <f t="shared" si="2"/>
        <v>0</v>
      </c>
      <c r="E16" s="13">
        <f t="shared" si="2"/>
        <v>0</v>
      </c>
      <c r="F16" s="13">
        <f t="shared" si="2"/>
        <v>0</v>
      </c>
      <c r="G16" s="13">
        <f t="shared" si="2"/>
        <v>0</v>
      </c>
    </row>
    <row r="17" spans="1:7">
      <c r="A17" s="26" t="s">
        <v>91</v>
      </c>
      <c r="B17" s="16"/>
      <c r="C17" s="16"/>
      <c r="D17" s="16"/>
      <c r="E17" s="16"/>
      <c r="F17" s="16"/>
      <c r="G17" s="16">
        <f t="shared" ref="G17:G24" si="3">D17-E17</f>
        <v>0</v>
      </c>
    </row>
    <row r="18" spans="1:7">
      <c r="A18" s="26" t="s">
        <v>92</v>
      </c>
      <c r="B18" s="16"/>
      <c r="C18" s="16"/>
      <c r="D18" s="16"/>
      <c r="E18" s="16"/>
      <c r="F18" s="16"/>
      <c r="G18" s="16">
        <f t="shared" si="3"/>
        <v>0</v>
      </c>
    </row>
    <row r="19" spans="1:7">
      <c r="A19" s="26" t="s">
        <v>93</v>
      </c>
      <c r="B19" s="16"/>
      <c r="C19" s="16"/>
      <c r="D19" s="16"/>
      <c r="E19" s="16"/>
      <c r="F19" s="16"/>
      <c r="G19" s="16">
        <f t="shared" si="3"/>
        <v>0</v>
      </c>
    </row>
    <row r="20" spans="1:7">
      <c r="A20" s="26" t="s">
        <v>94</v>
      </c>
      <c r="B20" s="16"/>
      <c r="C20" s="16"/>
      <c r="D20" s="16"/>
      <c r="E20" s="16"/>
      <c r="F20" s="16"/>
      <c r="G20" s="16">
        <f t="shared" si="3"/>
        <v>0</v>
      </c>
    </row>
    <row r="21" spans="1:7">
      <c r="A21" s="26" t="s">
        <v>95</v>
      </c>
      <c r="B21" s="16"/>
      <c r="C21" s="16"/>
      <c r="D21" s="16"/>
      <c r="E21" s="16"/>
      <c r="F21" s="16"/>
      <c r="G21" s="16">
        <f t="shared" si="3"/>
        <v>0</v>
      </c>
    </row>
    <row r="22" spans="1:7">
      <c r="A22" s="26" t="s">
        <v>96</v>
      </c>
      <c r="B22" s="16"/>
      <c r="C22" s="16"/>
      <c r="D22" s="16"/>
      <c r="E22" s="16"/>
      <c r="F22" s="16"/>
      <c r="G22" s="16">
        <f t="shared" si="3"/>
        <v>0</v>
      </c>
    </row>
    <row r="23" spans="1:7">
      <c r="A23" s="26" t="s">
        <v>97</v>
      </c>
      <c r="B23" s="16"/>
      <c r="C23" s="16"/>
      <c r="D23" s="16"/>
      <c r="E23" s="16"/>
      <c r="F23" s="16"/>
      <c r="G23" s="16">
        <f t="shared" si="3"/>
        <v>0</v>
      </c>
    </row>
    <row r="24" spans="1:7">
      <c r="A24" s="26" t="s">
        <v>98</v>
      </c>
      <c r="B24" s="16"/>
      <c r="C24" s="16"/>
      <c r="D24" s="16"/>
      <c r="E24" s="16"/>
      <c r="F24" s="16"/>
      <c r="G24" s="16">
        <f t="shared" si="3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0</v>
      </c>
      <c r="C26" s="13">
        <f t="shared" ref="C26:G26" si="4">C5+C16</f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49" t="s">
        <v>101</v>
      </c>
      <c r="B1" s="53"/>
      <c r="C1" s="53"/>
      <c r="D1" s="53"/>
      <c r="E1" s="53"/>
      <c r="F1" s="53"/>
      <c r="G1" s="54"/>
    </row>
    <row r="2" spans="1:7" ht="12" customHeight="1">
      <c r="A2" s="30"/>
      <c r="B2" s="52" t="s">
        <v>0</v>
      </c>
      <c r="C2" s="52"/>
      <c r="D2" s="52"/>
      <c r="E2" s="52"/>
      <c r="F2" s="52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87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102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103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104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105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106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107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108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109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110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111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112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113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114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115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116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117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118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119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120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121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122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123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124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125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126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127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128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129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130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131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132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133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134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135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103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104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105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106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107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108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109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110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111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112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113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114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115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116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117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118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119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120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121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122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123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124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125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126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127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128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129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130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131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132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133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134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0</v>
      </c>
      <c r="C79" s="13">
        <f t="shared" ref="C79:G79" si="12">C5+C42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sqref="A1:G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49" t="s">
        <v>136</v>
      </c>
      <c r="B1" s="53"/>
      <c r="C1" s="53"/>
      <c r="D1" s="53"/>
      <c r="E1" s="53"/>
      <c r="F1" s="53"/>
      <c r="G1" s="54"/>
    </row>
    <row r="2" spans="1:7">
      <c r="A2" s="30"/>
      <c r="B2" s="52" t="s">
        <v>0</v>
      </c>
      <c r="C2" s="52"/>
      <c r="D2" s="52"/>
      <c r="E2" s="52"/>
      <c r="F2" s="52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137</v>
      </c>
      <c r="F3" s="22" t="s">
        <v>87</v>
      </c>
      <c r="G3" s="37" t="s">
        <v>7</v>
      </c>
    </row>
    <row r="4" spans="1:7">
      <c r="A4" s="38" t="s">
        <v>138</v>
      </c>
      <c r="B4" s="39">
        <f>B5+B6+B7+B10+B11+B14</f>
        <v>0</v>
      </c>
      <c r="C4" s="39">
        <f t="shared" ref="C4:G4" si="0">C5+C6+C7+C10+C11+C14</f>
        <v>0</v>
      </c>
      <c r="D4" s="39">
        <f t="shared" si="0"/>
        <v>0</v>
      </c>
      <c r="E4" s="39">
        <f t="shared" si="0"/>
        <v>0</v>
      </c>
      <c r="F4" s="39">
        <f t="shared" si="0"/>
        <v>0</v>
      </c>
      <c r="G4" s="39">
        <f t="shared" si="0"/>
        <v>0</v>
      </c>
    </row>
    <row r="5" spans="1:7">
      <c r="A5" s="40" t="s">
        <v>139</v>
      </c>
      <c r="B5" s="13"/>
      <c r="C5" s="13"/>
      <c r="D5" s="13"/>
      <c r="E5" s="13"/>
      <c r="F5" s="13"/>
      <c r="G5" s="13">
        <f>D5-E5</f>
        <v>0</v>
      </c>
    </row>
    <row r="6" spans="1:7">
      <c r="A6" s="40" t="s">
        <v>140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141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142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143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144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145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146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147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148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149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139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140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141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142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143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144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145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146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147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148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150</v>
      </c>
      <c r="B27" s="13">
        <f>B4+B16</f>
        <v>0</v>
      </c>
      <c r="C27" s="13">
        <f t="shared" ref="C27:G27" si="8">C4+C16</f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2017-01-11T17:22:36Z</dcterms:created>
  <dcterms:modified xsi:type="dcterms:W3CDTF">2017-01-23T16:35:27Z</dcterms:modified>
</cp:coreProperties>
</file>