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ENTA PUBLICA 2016\FORMATOS DISCIPLINA FINANCIERA\"/>
    </mc:Choice>
  </mc:AlternateContent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26" i="4" l="1"/>
  <c r="G25" i="4"/>
  <c r="G24" i="4"/>
  <c r="F23" i="4"/>
  <c r="E23" i="4"/>
  <c r="E16" i="4" s="1"/>
  <c r="D23" i="4"/>
  <c r="G23" i="4" s="1"/>
  <c r="C23" i="4"/>
  <c r="B23" i="4"/>
  <c r="G22" i="4"/>
  <c r="G21" i="4"/>
  <c r="G20" i="4"/>
  <c r="F19" i="4"/>
  <c r="F16" i="4" s="1"/>
  <c r="E19" i="4"/>
  <c r="D19" i="4"/>
  <c r="G19" i="4" s="1"/>
  <c r="C19" i="4"/>
  <c r="B19" i="4"/>
  <c r="B16" i="4" s="1"/>
  <c r="G18" i="4"/>
  <c r="G17" i="4"/>
  <c r="G14" i="4"/>
  <c r="G13" i="4"/>
  <c r="G12" i="4"/>
  <c r="F11" i="4"/>
  <c r="E11" i="4"/>
  <c r="D11" i="4"/>
  <c r="C11" i="4"/>
  <c r="B11" i="4"/>
  <c r="G10" i="4"/>
  <c r="G9" i="4"/>
  <c r="G8" i="4"/>
  <c r="G7" i="4"/>
  <c r="F7" i="4"/>
  <c r="E7" i="4"/>
  <c r="D7" i="4"/>
  <c r="D4" i="4" s="1"/>
  <c r="C7" i="4"/>
  <c r="C4" i="4" s="1"/>
  <c r="B7" i="4"/>
  <c r="G6" i="4"/>
  <c r="G5" i="4"/>
  <c r="F4" i="4"/>
  <c r="B4" i="4"/>
  <c r="G77" i="3"/>
  <c r="G76" i="3"/>
  <c r="G75" i="3"/>
  <c r="G74" i="3"/>
  <c r="F73" i="3"/>
  <c r="E73" i="3"/>
  <c r="G73" i="3" s="1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D43" i="3"/>
  <c r="C43" i="3"/>
  <c r="B43" i="3"/>
  <c r="C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C16" i="3"/>
  <c r="B16" i="3"/>
  <c r="G14" i="3"/>
  <c r="G13" i="3"/>
  <c r="G12" i="3"/>
  <c r="G11" i="3"/>
  <c r="G10" i="3"/>
  <c r="G9" i="3"/>
  <c r="G8" i="3"/>
  <c r="G7" i="3"/>
  <c r="F6" i="3"/>
  <c r="E6" i="3"/>
  <c r="D6" i="3"/>
  <c r="D5" i="3" s="1"/>
  <c r="C6" i="3"/>
  <c r="B6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D26" i="2" s="1"/>
  <c r="C5" i="2"/>
  <c r="B5" i="2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G98" i="1" s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2" i="1"/>
  <c r="G81" i="1"/>
  <c r="F80" i="1"/>
  <c r="E80" i="1"/>
  <c r="D80" i="1"/>
  <c r="C80" i="1"/>
  <c r="C79" i="1" s="1"/>
  <c r="B80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G56" i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G33" i="1" s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G23" i="1" s="1"/>
  <c r="D23" i="1"/>
  <c r="C23" i="1"/>
  <c r="B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5" i="1"/>
  <c r="E5" i="1"/>
  <c r="D5" i="1"/>
  <c r="C5" i="1"/>
  <c r="B5" i="1"/>
  <c r="G16" i="4" l="1"/>
  <c r="B27" i="4"/>
  <c r="C16" i="4"/>
  <c r="D16" i="4"/>
  <c r="D27" i="4" s="1"/>
  <c r="F27" i="4"/>
  <c r="E4" i="4"/>
  <c r="E27" i="4" s="1"/>
  <c r="B42" i="3"/>
  <c r="G53" i="3"/>
  <c r="F42" i="3"/>
  <c r="G43" i="3"/>
  <c r="E5" i="3"/>
  <c r="G16" i="3"/>
  <c r="C5" i="3"/>
  <c r="C79" i="3" s="1"/>
  <c r="G6" i="3"/>
  <c r="G5" i="3" s="1"/>
  <c r="C26" i="2"/>
  <c r="D79" i="1"/>
  <c r="F79" i="1"/>
  <c r="G80" i="1"/>
  <c r="E79" i="1"/>
  <c r="G70" i="1"/>
  <c r="G43" i="1"/>
  <c r="F5" i="3"/>
  <c r="F79" i="3" s="1"/>
  <c r="B5" i="3"/>
  <c r="B79" i="3" s="1"/>
  <c r="E42" i="3"/>
  <c r="B26" i="2"/>
  <c r="F26" i="2"/>
  <c r="G5" i="2"/>
  <c r="G26" i="2" s="1"/>
  <c r="G57" i="1"/>
  <c r="C4" i="1"/>
  <c r="C154" i="1" s="1"/>
  <c r="E4" i="1"/>
  <c r="G53" i="1"/>
  <c r="B4" i="1"/>
  <c r="F4" i="1"/>
  <c r="D4" i="1"/>
  <c r="B79" i="1"/>
  <c r="G5" i="1"/>
  <c r="G4" i="1" s="1"/>
  <c r="F154" i="1"/>
  <c r="G79" i="1"/>
  <c r="C27" i="4"/>
  <c r="D42" i="3"/>
  <c r="G11" i="4"/>
  <c r="G4" i="4" s="1"/>
  <c r="G27" i="4" s="1"/>
  <c r="E79" i="3" l="1"/>
  <c r="D154" i="1"/>
  <c r="B154" i="1"/>
  <c r="E154" i="1"/>
  <c r="G42" i="3"/>
  <c r="G79" i="3" s="1"/>
  <c r="G154" i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<sst xmlns="http://schemas.openxmlformats.org/spreadsheetml/2006/main" count="297" uniqueCount="153">
  <si>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</si>
  <si>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</si>
  <si>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</si>
  <si>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</si>
  <si>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</si>
  <si>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</si>
  <si>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</si>
  <si>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</si>
  <si>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</si>
  <si>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</si>
  <si>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</si>
  <si>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</si>
  <si>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</si>
  <si>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</si>
  <si>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</si>
  <si>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</si>
  <si>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</si>
  <si>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</si>
  <si>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</si>
  <si>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</si>
  <si>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</si>
  <si>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</si>
  <si>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</si>
  <si>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</si>
  <si>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</si>
  <si>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</si>
  <si>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</si>
  <si>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</si>
  <si>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</si>
  <si>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</si>
  <si>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</si>
  <si>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</si>
  <si>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</si>
  <si>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</si>
  <si>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</si>
  <si>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</si>
  <si>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</si>
  <si>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</si>
  <si>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</si>
  <si>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</si>
  <si>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</si>
  <si>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</si>
  <si>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</si>
  <si>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</si>
  <si>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</si>
  <si>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</si>
  <si>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</si>
  <si>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</si>
  <si>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</si>
  <si>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</si>
  <si>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</si>
  <si>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</si>
  <si>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</si>
  <si>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</si>
  <si>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</si>
  <si>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</si>
  <si>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</si>
  <si>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</si>
  <si>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</si>
  <si>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</si>
  <si>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</si>
  <si>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</si>
  <si>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</si>
  <si>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</si>
  <si>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</si>
  <si>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</si>
  <si>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</si>
  <si>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</si>
  <si>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</si>
  <si>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</si>
  <si>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</si>
  <si>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</si>
  <si>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</si>
  <si>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</si>
  <si>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</si>
  <si>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</si>
  <si>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</si>
  <si>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</si>
  <si>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</si>
  <si>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</si>
  <si>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</si>
  <si>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</si>
  <si>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</si>
  <si>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</si>
  <si>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</si>
  <si>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</si>
  <si>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</si>
  <si>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</si>
  <si>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</si>
  <si>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</si>
  <si>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</si>
  <si>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</si>
  <si>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</si>
  <si>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</si>
  <si>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</si>
  <si>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</si>
  <si>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</si>
  <si>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</si>
  <si>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</si>
  <si>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</si>
  <si>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</si>
  <si>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</si>
  <si>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</si>
  <si>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</si>
  <si>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</si>
  <si>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</si>
  <si>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</si>
  <si>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</si>
  <si>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</si>
  <si>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</si>
  <si>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</si>
  <si>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</si>
  <si>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</si>
  <si>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</si>
  <si>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</si>
  <si>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</si>
  <si>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</si>
  <si>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</si>
  <si>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</si>
  <si>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</si>
  <si>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</si>
  <si>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</si>
  <si>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</si>
  <si>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</si>
  <si>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</si>
  <si>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</si>
  <si>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</si>
  <si>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</si>
  <si>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</si>
  <si>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</si>
  <si>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</si>
  <si>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</si>
  <si>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</si>
  <si>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</si>
  <si>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</si>
  <si>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</si>
  <si>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</si>
  <si>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</si>
  <si>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</si>
  <si>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</si>
  <si>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</si>
  <si>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</si>
  <si>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</si>
  <si>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</si>
  <si>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</si>
  <si>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</si>
  <si>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</si>
  <si>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</si>
  <si>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</si>
  <si>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31 de Diciembre de 2016 (b)
(PESOS)</t>
  </si>
  <si>
    <t>INSTITUTO MUNICIPAL DE VIVIENDA DE SAN MIGUEL DE ALLENDE, GTO. (a)
Estado Analítico del Ejercicio del Presupuesto de Egresos Detallado - LDF
Clasificación Administrativa
Del 1 de enero al 31 de Diciembre de 2016 (b)
(PESOS)</t>
  </si>
  <si>
    <t>INSTITUTO MUNICIPAL DE VIVIENDA DE SAN MIGUEL DE ALLENDE, GTO. (a)
Estado Analítico del Ejercicio del Presupuesto de Egresos Detallado - LDF
Clasificación Funcional (Finalidad y Función)
Del 1 de enero Al 31 de diciembre de 2016 (b)
(PESOS)</t>
  </si>
  <si>
    <t>INSTITUTO MUNICIPAL DE VIVIENDA DE SAN MIGUEL DE ALLENDE, GTO. (a)
Estado Analítico del Ejercicio del Presupuesto de Egresos Detallado - LDF
Clasificación de Servicios Personales por Categoría
Del 1 de enero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</si>
</sst>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6" fillId="0" borderId="0" xfId="0" applyNumberFormat="1" applyFont="1"/>
    <xf numFmtId="4" fontId="6" fillId="0" borderId="7" xfId="0" applyNumberFormat="1" applyFon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I15" sqref="I1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4.5" customHeight="1">
      <c r="A1" s="45" t="s">
        <v>149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32284471.720000003</v>
      </c>
      <c r="C4" s="7">
        <f t="shared" ref="C4:G4" si="0">C5+C13+C23+C33+C43+C53+C57+C66+C70</f>
        <v>-20492617.950000003</v>
      </c>
      <c r="D4" s="7">
        <f t="shared" si="0"/>
        <v>11791853.77</v>
      </c>
      <c r="E4" s="7">
        <f t="shared" si="0"/>
        <v>3768696.0100000002</v>
      </c>
      <c r="F4" s="7">
        <f t="shared" si="0"/>
        <v>3761581.94</v>
      </c>
      <c r="G4" s="7">
        <f t="shared" si="0"/>
        <v>8023157.7599999998</v>
      </c>
    </row>
    <row r="5" spans="1:7">
      <c r="A5" s="8" t="s">
        <v>9</v>
      </c>
      <c r="B5" s="9">
        <f>SUM(B6:B12)</f>
        <v>2850395.8500000006</v>
      </c>
      <c r="C5" s="9">
        <f t="shared" ref="C5:G5" si="1">SUM(C6:C12)</f>
        <v>-25253.919999999998</v>
      </c>
      <c r="D5" s="9">
        <f t="shared" si="1"/>
        <v>2825141.9299999997</v>
      </c>
      <c r="E5" s="9">
        <f t="shared" si="1"/>
        <v>2516622.34</v>
      </c>
      <c r="F5" s="9">
        <f t="shared" si="1"/>
        <v>2516622.34</v>
      </c>
      <c r="G5" s="9">
        <f t="shared" si="1"/>
        <v>308519.58999999997</v>
      </c>
    </row>
    <row r="6" spans="1:7">
      <c r="A6" s="10" t="s">
        <v>10</v>
      </c>
      <c r="B6" s="56">
        <v>1945841.86</v>
      </c>
      <c r="C6" s="56">
        <v>5331.08</v>
      </c>
      <c r="D6" s="56">
        <v>1951172.94</v>
      </c>
      <c r="E6" s="56">
        <v>1951172.94</v>
      </c>
      <c r="F6" s="56">
        <v>1951172.94</v>
      </c>
      <c r="G6" s="11">
        <f>D6-E6</f>
        <v>0</v>
      </c>
    </row>
    <row r="7" spans="1:7">
      <c r="A7" s="10" t="s">
        <v>11</v>
      </c>
      <c r="B7" s="56">
        <v>294920</v>
      </c>
      <c r="C7" s="56">
        <v>-30585</v>
      </c>
      <c r="D7" s="56">
        <v>264335</v>
      </c>
      <c r="E7" s="56">
        <v>260820</v>
      </c>
      <c r="F7" s="56">
        <v>260820</v>
      </c>
      <c r="G7" s="11">
        <f t="shared" ref="G7:G70" si="2">D7-E7</f>
        <v>3515</v>
      </c>
    </row>
    <row r="8" spans="1:7">
      <c r="A8" s="10" t="s">
        <v>12</v>
      </c>
      <c r="B8" s="56">
        <v>245233.99</v>
      </c>
      <c r="C8" s="56"/>
      <c r="D8" s="56">
        <v>245233.99</v>
      </c>
      <c r="E8" s="56">
        <v>245229.4</v>
      </c>
      <c r="F8" s="56">
        <v>245229.4</v>
      </c>
      <c r="G8" s="11">
        <f t="shared" si="2"/>
        <v>4.5899999999965075</v>
      </c>
    </row>
    <row r="9" spans="1:7">
      <c r="A9" s="10" t="s">
        <v>13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11">
        <f t="shared" si="2"/>
        <v>0</v>
      </c>
    </row>
    <row r="10" spans="1:7">
      <c r="A10" s="10" t="s">
        <v>14</v>
      </c>
      <c r="B10" s="56">
        <v>364400</v>
      </c>
      <c r="C10" s="56"/>
      <c r="D10" s="56">
        <v>364400</v>
      </c>
      <c r="E10" s="56">
        <v>59400</v>
      </c>
      <c r="F10" s="56">
        <v>59400</v>
      </c>
      <c r="G10" s="11">
        <f t="shared" si="2"/>
        <v>305000</v>
      </c>
    </row>
    <row r="11" spans="1:7">
      <c r="A11" s="10" t="s">
        <v>15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11">
        <f t="shared" si="2"/>
        <v>0</v>
      </c>
    </row>
    <row r="12" spans="1:7">
      <c r="A12" s="10" t="s">
        <v>16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11">
        <f t="shared" si="2"/>
        <v>0</v>
      </c>
    </row>
    <row r="13" spans="1:7">
      <c r="A13" s="8" t="s">
        <v>17</v>
      </c>
      <c r="B13" s="9">
        <f>SUM(B14:B22)</f>
        <v>422908</v>
      </c>
      <c r="C13" s="9">
        <f t="shared" ref="C13:F13" si="3">SUM(C14:C22)</f>
        <v>35600</v>
      </c>
      <c r="D13" s="9">
        <f t="shared" si="3"/>
        <v>458508</v>
      </c>
      <c r="E13" s="9">
        <f t="shared" si="3"/>
        <v>272958.93</v>
      </c>
      <c r="F13" s="9">
        <f t="shared" si="3"/>
        <v>266393.86</v>
      </c>
      <c r="G13" s="9">
        <f t="shared" si="2"/>
        <v>185549.07</v>
      </c>
    </row>
    <row r="14" spans="1:7">
      <c r="A14" s="10" t="s">
        <v>18</v>
      </c>
      <c r="B14" s="11">
        <v>65908</v>
      </c>
      <c r="C14" s="11">
        <v>10000</v>
      </c>
      <c r="D14" s="11">
        <v>75908</v>
      </c>
      <c r="E14" s="11">
        <v>49948.83</v>
      </c>
      <c r="F14" s="11">
        <v>49948.83</v>
      </c>
      <c r="G14" s="11">
        <f t="shared" si="2"/>
        <v>25959.17</v>
      </c>
    </row>
    <row r="15" spans="1:7">
      <c r="A15" s="10" t="s">
        <v>19</v>
      </c>
      <c r="B15" s="11">
        <v>16000</v>
      </c>
      <c r="C15" s="11"/>
      <c r="D15" s="11">
        <v>16000</v>
      </c>
      <c r="E15" s="11">
        <v>4320.2700000000004</v>
      </c>
      <c r="F15" s="11">
        <v>4320.2700000000004</v>
      </c>
      <c r="G15" s="11">
        <f t="shared" si="2"/>
        <v>11679.73</v>
      </c>
    </row>
    <row r="16" spans="1:7">
      <c r="A16" s="10" t="s">
        <v>20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11">
        <f t="shared" si="2"/>
        <v>0</v>
      </c>
    </row>
    <row r="17" spans="1:7">
      <c r="A17" s="10" t="s">
        <v>21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11">
        <f t="shared" si="2"/>
        <v>0</v>
      </c>
    </row>
    <row r="18" spans="1:7">
      <c r="A18" s="10" t="s">
        <v>22</v>
      </c>
      <c r="B18" s="11">
        <v>90000</v>
      </c>
      <c r="C18" s="11">
        <v>61000</v>
      </c>
      <c r="D18" s="11">
        <v>151000</v>
      </c>
      <c r="E18" s="11">
        <v>141926.76</v>
      </c>
      <c r="F18" s="11">
        <v>139275.76</v>
      </c>
      <c r="G18" s="11">
        <f t="shared" si="2"/>
        <v>9073.2399999999907</v>
      </c>
    </row>
    <row r="19" spans="1:7">
      <c r="A19" s="10" t="s">
        <v>23</v>
      </c>
      <c r="B19" s="11">
        <v>198960</v>
      </c>
      <c r="C19" s="11">
        <v>-16500</v>
      </c>
      <c r="D19" s="11">
        <v>182460</v>
      </c>
      <c r="E19" s="11">
        <v>59184.79</v>
      </c>
      <c r="F19" s="11">
        <v>55270.720000000001</v>
      </c>
      <c r="G19" s="11">
        <f t="shared" si="2"/>
        <v>123275.20999999999</v>
      </c>
    </row>
    <row r="20" spans="1:7">
      <c r="A20" s="10" t="s">
        <v>24</v>
      </c>
      <c r="B20" s="11">
        <v>35000</v>
      </c>
      <c r="C20" s="11">
        <v>-18900</v>
      </c>
      <c r="D20" s="11">
        <v>16100</v>
      </c>
      <c r="E20" s="11">
        <v>16027.6</v>
      </c>
      <c r="F20" s="11">
        <v>16027.6</v>
      </c>
      <c r="G20" s="11">
        <f t="shared" si="2"/>
        <v>72.399999999999636</v>
      </c>
    </row>
    <row r="21" spans="1:7">
      <c r="A21" s="10" t="s">
        <v>25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11">
        <f t="shared" si="2"/>
        <v>0</v>
      </c>
    </row>
    <row r="22" spans="1:7">
      <c r="A22" s="10" t="s">
        <v>26</v>
      </c>
      <c r="B22" s="11">
        <v>17040</v>
      </c>
      <c r="C22" s="11"/>
      <c r="D22" s="11">
        <v>17040</v>
      </c>
      <c r="E22" s="11">
        <v>1550.68</v>
      </c>
      <c r="F22" s="11">
        <v>1550.68</v>
      </c>
      <c r="G22" s="11">
        <f t="shared" si="2"/>
        <v>15489.32</v>
      </c>
    </row>
    <row r="23" spans="1:7">
      <c r="A23" s="8" t="s">
        <v>27</v>
      </c>
      <c r="B23" s="9">
        <f>SUM(B24:B32)</f>
        <v>1001816</v>
      </c>
      <c r="C23" s="9">
        <f t="shared" ref="C23:F23" si="4">SUM(C24:C32)</f>
        <v>139000</v>
      </c>
      <c r="D23" s="9">
        <f t="shared" si="4"/>
        <v>1140816</v>
      </c>
      <c r="E23" s="9">
        <f t="shared" si="4"/>
        <v>446846.62000000005</v>
      </c>
      <c r="F23" s="9">
        <f t="shared" si="4"/>
        <v>446297.62000000005</v>
      </c>
      <c r="G23" s="9">
        <f t="shared" si="2"/>
        <v>693969.37999999989</v>
      </c>
    </row>
    <row r="24" spans="1:7">
      <c r="A24" s="10" t="s">
        <v>28</v>
      </c>
      <c r="B24" s="11">
        <v>114000</v>
      </c>
      <c r="C24" s="11"/>
      <c r="D24" s="11">
        <v>114000</v>
      </c>
      <c r="E24" s="11">
        <v>24203</v>
      </c>
      <c r="F24" s="11">
        <v>23654</v>
      </c>
      <c r="G24" s="11">
        <f t="shared" si="2"/>
        <v>89797</v>
      </c>
    </row>
    <row r="25" spans="1:7">
      <c r="A25" s="10" t="s">
        <v>29</v>
      </c>
      <c r="B25" s="11">
        <v>18000</v>
      </c>
      <c r="C25" s="11"/>
      <c r="D25" s="11">
        <v>18000</v>
      </c>
      <c r="E25" s="11">
        <v>116</v>
      </c>
      <c r="F25" s="11">
        <v>116</v>
      </c>
      <c r="G25" s="11">
        <f t="shared" si="2"/>
        <v>17884</v>
      </c>
    </row>
    <row r="26" spans="1:7">
      <c r="A26" s="10" t="s">
        <v>30</v>
      </c>
      <c r="B26" s="11">
        <v>351000</v>
      </c>
      <c r="C26" s="11">
        <v>39000</v>
      </c>
      <c r="D26" s="11">
        <v>390000</v>
      </c>
      <c r="E26" s="11">
        <v>168965.59</v>
      </c>
      <c r="F26" s="11">
        <v>168965.59</v>
      </c>
      <c r="G26" s="11">
        <f t="shared" si="2"/>
        <v>221034.41</v>
      </c>
    </row>
    <row r="27" spans="1:7">
      <c r="A27" s="10" t="s">
        <v>31</v>
      </c>
      <c r="B27" s="11">
        <v>184800</v>
      </c>
      <c r="C27" s="11"/>
      <c r="D27" s="11">
        <v>184800</v>
      </c>
      <c r="E27" s="11">
        <v>103427.15</v>
      </c>
      <c r="F27" s="11">
        <v>103427.15</v>
      </c>
      <c r="G27" s="11">
        <f t="shared" si="2"/>
        <v>81372.850000000006</v>
      </c>
    </row>
    <row r="28" spans="1:7">
      <c r="A28" s="10" t="s">
        <v>32</v>
      </c>
      <c r="B28" s="11">
        <v>137400</v>
      </c>
      <c r="C28" s="11"/>
      <c r="D28" s="11">
        <v>137400</v>
      </c>
      <c r="E28" s="11">
        <v>50845.88</v>
      </c>
      <c r="F28" s="11">
        <v>50845.88</v>
      </c>
      <c r="G28" s="11">
        <f t="shared" si="2"/>
        <v>86554.12</v>
      </c>
    </row>
    <row r="29" spans="1:7">
      <c r="A29" s="10" t="s">
        <v>33</v>
      </c>
      <c r="B29" s="11">
        <v>30000</v>
      </c>
      <c r="C29" s="11"/>
      <c r="D29" s="11">
        <v>30000</v>
      </c>
      <c r="E29" s="11"/>
      <c r="F29" s="11"/>
      <c r="G29" s="11">
        <f t="shared" si="2"/>
        <v>30000</v>
      </c>
    </row>
    <row r="30" spans="1:7">
      <c r="A30" s="10" t="s">
        <v>34</v>
      </c>
      <c r="B30" s="11">
        <v>19300</v>
      </c>
      <c r="C30" s="11"/>
      <c r="D30" s="11">
        <v>19300</v>
      </c>
      <c r="E30" s="11">
        <v>2410.1999999999998</v>
      </c>
      <c r="F30" s="11">
        <v>2410.1999999999998</v>
      </c>
      <c r="G30" s="11">
        <f t="shared" si="2"/>
        <v>16889.8</v>
      </c>
    </row>
    <row r="31" spans="1:7">
      <c r="A31" s="10" t="s">
        <v>35</v>
      </c>
      <c r="B31" s="11">
        <v>81000</v>
      </c>
      <c r="C31" s="11"/>
      <c r="D31" s="11">
        <v>81000</v>
      </c>
      <c r="E31" s="11">
        <v>37517.22</v>
      </c>
      <c r="F31" s="11">
        <v>37517.22</v>
      </c>
      <c r="G31" s="11">
        <f t="shared" si="2"/>
        <v>43482.78</v>
      </c>
    </row>
    <row r="32" spans="1:7">
      <c r="A32" s="10" t="s">
        <v>36</v>
      </c>
      <c r="B32" s="11">
        <v>66316</v>
      </c>
      <c r="C32" s="11">
        <v>100000</v>
      </c>
      <c r="D32" s="11">
        <v>166316</v>
      </c>
      <c r="E32" s="11">
        <v>59361.58</v>
      </c>
      <c r="F32" s="11">
        <v>59361.58</v>
      </c>
      <c r="G32" s="11">
        <f t="shared" si="2"/>
        <v>106954.42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11">
        <f t="shared" si="2"/>
        <v>0</v>
      </c>
    </row>
    <row r="35" spans="1:7">
      <c r="A35" s="10" t="s">
        <v>39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11">
        <f t="shared" si="2"/>
        <v>0</v>
      </c>
    </row>
    <row r="36" spans="1:7">
      <c r="A36" s="10" t="s">
        <v>40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11">
        <f t="shared" si="2"/>
        <v>0</v>
      </c>
    </row>
    <row r="37" spans="1:7">
      <c r="A37" s="10" t="s">
        <v>41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11">
        <f t="shared" si="2"/>
        <v>0</v>
      </c>
    </row>
    <row r="38" spans="1:7">
      <c r="A38" s="10" t="s">
        <v>42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11">
        <f t="shared" si="2"/>
        <v>0</v>
      </c>
    </row>
    <row r="39" spans="1:7">
      <c r="A39" s="10" t="s">
        <v>43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11">
        <f t="shared" si="2"/>
        <v>0</v>
      </c>
    </row>
    <row r="40" spans="1:7">
      <c r="A40" s="10" t="s">
        <v>44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11">
        <f t="shared" si="2"/>
        <v>0</v>
      </c>
    </row>
    <row r="41" spans="1:7">
      <c r="A41" s="10" t="s">
        <v>45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11">
        <f t="shared" si="2"/>
        <v>0</v>
      </c>
    </row>
    <row r="42" spans="1:7">
      <c r="A42" s="10" t="s">
        <v>46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11">
        <f t="shared" si="2"/>
        <v>0</v>
      </c>
    </row>
    <row r="43" spans="1:7">
      <c r="A43" s="8" t="s">
        <v>47</v>
      </c>
      <c r="B43" s="9">
        <f>SUM(B44:B52)</f>
        <v>184000</v>
      </c>
      <c r="C43" s="9">
        <f t="shared" ref="C43:F43" si="6">SUM(C44:C52)</f>
        <v>-113500</v>
      </c>
      <c r="D43" s="9">
        <f t="shared" si="6"/>
        <v>70500</v>
      </c>
      <c r="E43" s="9">
        <f t="shared" si="6"/>
        <v>58501.310000000005</v>
      </c>
      <c r="F43" s="9">
        <f t="shared" si="6"/>
        <v>58501.310000000005</v>
      </c>
      <c r="G43" s="9">
        <f t="shared" si="2"/>
        <v>11998.689999999995</v>
      </c>
    </row>
    <row r="44" spans="1:7">
      <c r="A44" s="10" t="s">
        <v>48</v>
      </c>
      <c r="B44" s="11">
        <v>164000</v>
      </c>
      <c r="C44" s="11">
        <v>-98500</v>
      </c>
      <c r="D44" s="11">
        <v>65500</v>
      </c>
      <c r="E44" s="11">
        <v>53536.51</v>
      </c>
      <c r="F44" s="11">
        <v>53536.51</v>
      </c>
      <c r="G44" s="11">
        <f t="shared" si="2"/>
        <v>11963.489999999998</v>
      </c>
    </row>
    <row r="45" spans="1:7">
      <c r="A45" s="10" t="s">
        <v>49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11">
        <f t="shared" si="2"/>
        <v>0</v>
      </c>
    </row>
    <row r="46" spans="1:7">
      <c r="A46" s="10" t="s">
        <v>50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11">
        <f t="shared" si="2"/>
        <v>0</v>
      </c>
    </row>
    <row r="47" spans="1:7">
      <c r="A47" s="10" t="s">
        <v>51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11">
        <f t="shared" si="2"/>
        <v>0</v>
      </c>
    </row>
    <row r="48" spans="1:7">
      <c r="A48" s="10" t="s">
        <v>52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11">
        <f t="shared" si="2"/>
        <v>0</v>
      </c>
    </row>
    <row r="49" spans="1:7">
      <c r="A49" s="10" t="s">
        <v>53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11">
        <f t="shared" si="2"/>
        <v>0</v>
      </c>
    </row>
    <row r="50" spans="1:7">
      <c r="A50" s="10" t="s">
        <v>54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11">
        <f t="shared" si="2"/>
        <v>0</v>
      </c>
    </row>
    <row r="51" spans="1:7">
      <c r="A51" s="10" t="s">
        <v>55</v>
      </c>
      <c r="B51" s="56">
        <v>0</v>
      </c>
      <c r="C51" s="56">
        <v>0</v>
      </c>
      <c r="D51" s="56">
        <v>0</v>
      </c>
      <c r="E51" s="56">
        <v>0</v>
      </c>
      <c r="F51" s="56">
        <v>0</v>
      </c>
      <c r="G51" s="11">
        <f t="shared" si="2"/>
        <v>0</v>
      </c>
    </row>
    <row r="52" spans="1:7">
      <c r="A52" s="10" t="s">
        <v>56</v>
      </c>
      <c r="B52" s="11">
        <v>20000</v>
      </c>
      <c r="C52" s="11">
        <v>-15000</v>
      </c>
      <c r="D52" s="11">
        <v>5000</v>
      </c>
      <c r="E52" s="11">
        <v>4964.8</v>
      </c>
      <c r="F52" s="11">
        <v>4964.8</v>
      </c>
      <c r="G52" s="11">
        <f t="shared" si="2"/>
        <v>35.199999999999818</v>
      </c>
    </row>
    <row r="53" spans="1:7">
      <c r="A53" s="8" t="s">
        <v>57</v>
      </c>
      <c r="B53" s="9">
        <f>SUM(B54:B56)</f>
        <v>900000</v>
      </c>
      <c r="C53" s="9">
        <f t="shared" ref="C53:F53" si="7">SUM(C54:C56)</f>
        <v>-268000</v>
      </c>
      <c r="D53" s="9">
        <f t="shared" si="7"/>
        <v>632000</v>
      </c>
      <c r="E53" s="9">
        <f t="shared" si="7"/>
        <v>473766.81</v>
      </c>
      <c r="F53" s="9">
        <f t="shared" si="7"/>
        <v>473766.81</v>
      </c>
      <c r="G53" s="9">
        <f t="shared" si="2"/>
        <v>158233.19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>
        <v>900000</v>
      </c>
      <c r="C55" s="11">
        <v>-268000</v>
      </c>
      <c r="D55" s="11">
        <v>632000</v>
      </c>
      <c r="E55" s="11">
        <v>473766.81</v>
      </c>
      <c r="F55" s="11">
        <v>473766.81</v>
      </c>
      <c r="G55" s="11">
        <f t="shared" si="2"/>
        <v>158233.19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26925351.870000001</v>
      </c>
      <c r="C57" s="9">
        <f t="shared" ref="C57:F57" si="8">SUM(C58:C65)</f>
        <v>-20260464.030000001</v>
      </c>
      <c r="D57" s="9">
        <f t="shared" si="8"/>
        <v>6664887.8399999999</v>
      </c>
      <c r="E57" s="9">
        <f t="shared" si="8"/>
        <v>0</v>
      </c>
      <c r="F57" s="9">
        <f t="shared" si="8"/>
        <v>0</v>
      </c>
      <c r="G57" s="9">
        <f t="shared" si="2"/>
        <v>6664887.8399999999</v>
      </c>
    </row>
    <row r="58" spans="1:7">
      <c r="A58" s="10" t="s">
        <v>62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11">
        <f t="shared" si="2"/>
        <v>0</v>
      </c>
    </row>
    <row r="59" spans="1:7">
      <c r="A59" s="10" t="s">
        <v>63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11">
        <f t="shared" si="2"/>
        <v>0</v>
      </c>
    </row>
    <row r="60" spans="1:7">
      <c r="A60" s="10" t="s">
        <v>64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11">
        <f t="shared" si="2"/>
        <v>0</v>
      </c>
    </row>
    <row r="61" spans="1:7">
      <c r="A61" s="10" t="s">
        <v>65</v>
      </c>
      <c r="B61" s="11">
        <v>6200000</v>
      </c>
      <c r="C61" s="11">
        <v>-3574256.18</v>
      </c>
      <c r="D61" s="11">
        <v>2625743.8199999998</v>
      </c>
      <c r="E61" s="11"/>
      <c r="F61" s="11"/>
      <c r="G61" s="11">
        <f t="shared" si="2"/>
        <v>2625743.8199999998</v>
      </c>
    </row>
    <row r="62" spans="1:7">
      <c r="A62" s="10" t="s">
        <v>66</v>
      </c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11">
        <f t="shared" si="2"/>
        <v>0</v>
      </c>
    </row>
    <row r="63" spans="1:7">
      <c r="A63" s="10" t="s">
        <v>67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11">
        <f t="shared" si="2"/>
        <v>0</v>
      </c>
    </row>
    <row r="64" spans="1:7">
      <c r="A64" s="10" t="s">
        <v>68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11">
        <f t="shared" si="2"/>
        <v>0</v>
      </c>
    </row>
    <row r="65" spans="1:7">
      <c r="A65" s="10" t="s">
        <v>69</v>
      </c>
      <c r="B65" s="11">
        <v>20725351.870000001</v>
      </c>
      <c r="C65" s="11">
        <v>-16686207.85</v>
      </c>
      <c r="D65" s="11">
        <v>4039144.02</v>
      </c>
      <c r="E65" s="11"/>
      <c r="F65" s="11"/>
      <c r="G65" s="11">
        <f t="shared" si="2"/>
        <v>4039144.02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56">
        <v>0</v>
      </c>
      <c r="C67" s="56">
        <v>0</v>
      </c>
      <c r="D67" s="56">
        <v>0</v>
      </c>
      <c r="E67" s="56">
        <v>0</v>
      </c>
      <c r="F67" s="56">
        <v>0</v>
      </c>
      <c r="G67" s="11">
        <f t="shared" si="2"/>
        <v>0</v>
      </c>
    </row>
    <row r="68" spans="1:7">
      <c r="A68" s="10" t="s">
        <v>72</v>
      </c>
      <c r="B68" s="56">
        <v>0</v>
      </c>
      <c r="C68" s="56">
        <v>0</v>
      </c>
      <c r="D68" s="56">
        <v>0</v>
      </c>
      <c r="E68" s="56">
        <v>0</v>
      </c>
      <c r="F68" s="56">
        <v>0</v>
      </c>
      <c r="G68" s="11">
        <f t="shared" si="2"/>
        <v>0</v>
      </c>
    </row>
    <row r="69" spans="1:7">
      <c r="A69" s="10" t="s">
        <v>73</v>
      </c>
      <c r="B69" s="56">
        <v>0</v>
      </c>
      <c r="C69" s="56">
        <v>0</v>
      </c>
      <c r="D69" s="56">
        <v>0</v>
      </c>
      <c r="E69" s="56">
        <v>0</v>
      </c>
      <c r="F69" s="56">
        <v>0</v>
      </c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11">
        <f t="shared" ref="G71:G77" si="11">D71-E71</f>
        <v>0</v>
      </c>
    </row>
    <row r="72" spans="1:7">
      <c r="A72" s="10" t="s">
        <v>76</v>
      </c>
      <c r="B72" s="56">
        <v>0</v>
      </c>
      <c r="C72" s="56">
        <v>0</v>
      </c>
      <c r="D72" s="56">
        <v>0</v>
      </c>
      <c r="E72" s="56">
        <v>0</v>
      </c>
      <c r="F72" s="56">
        <v>0</v>
      </c>
      <c r="G72" s="11">
        <f t="shared" si="11"/>
        <v>0</v>
      </c>
    </row>
    <row r="73" spans="1:7">
      <c r="A73" s="10" t="s">
        <v>77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11">
        <f t="shared" si="11"/>
        <v>0</v>
      </c>
    </row>
    <row r="74" spans="1:7">
      <c r="A74" s="10" t="s">
        <v>78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11">
        <f t="shared" si="11"/>
        <v>0</v>
      </c>
    </row>
    <row r="75" spans="1:7">
      <c r="A75" s="10" t="s">
        <v>79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11">
        <f t="shared" si="11"/>
        <v>0</v>
      </c>
    </row>
    <row r="76" spans="1:7">
      <c r="A76" s="10" t="s">
        <v>80</v>
      </c>
      <c r="B76" s="56">
        <v>0</v>
      </c>
      <c r="C76" s="56">
        <v>0</v>
      </c>
      <c r="D76" s="56">
        <v>0</v>
      </c>
      <c r="E76" s="56">
        <v>0</v>
      </c>
      <c r="F76" s="56">
        <v>0</v>
      </c>
      <c r="G76" s="11">
        <f t="shared" si="11"/>
        <v>0</v>
      </c>
    </row>
    <row r="77" spans="1:7">
      <c r="A77" s="10" t="s">
        <v>81</v>
      </c>
      <c r="B77" s="56">
        <v>0</v>
      </c>
      <c r="C77" s="56">
        <v>0</v>
      </c>
      <c r="D77" s="56">
        <v>0</v>
      </c>
      <c r="E77" s="56">
        <v>0</v>
      </c>
      <c r="F77" s="56">
        <v>0</v>
      </c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26212000</v>
      </c>
      <c r="C79" s="13">
        <f t="shared" ref="C79:G79" si="12">C80+C88+C98+C108+C118+C128+C132+C141+C145</f>
        <v>-26212000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56">
        <v>0</v>
      </c>
      <c r="C81" s="56">
        <v>0</v>
      </c>
      <c r="D81" s="56">
        <v>0</v>
      </c>
      <c r="E81" s="56">
        <v>0</v>
      </c>
      <c r="F81" s="56">
        <v>0</v>
      </c>
      <c r="G81" s="16">
        <f t="shared" ref="G81:G144" si="14">D81-E81</f>
        <v>0</v>
      </c>
    </row>
    <row r="82" spans="1:7">
      <c r="A82" s="15" t="s">
        <v>11</v>
      </c>
      <c r="B82" s="56">
        <v>0</v>
      </c>
      <c r="C82" s="56">
        <v>0</v>
      </c>
      <c r="D82" s="56">
        <v>0</v>
      </c>
      <c r="E82" s="56">
        <v>0</v>
      </c>
      <c r="F82" s="56">
        <v>0</v>
      </c>
      <c r="G82" s="16">
        <f t="shared" si="14"/>
        <v>0</v>
      </c>
    </row>
    <row r="83" spans="1:7">
      <c r="A83" s="15" t="s">
        <v>12</v>
      </c>
      <c r="B83" s="56">
        <v>0</v>
      </c>
      <c r="C83" s="56">
        <v>0</v>
      </c>
      <c r="D83" s="56">
        <v>0</v>
      </c>
      <c r="E83" s="56">
        <v>0</v>
      </c>
      <c r="F83" s="56">
        <v>0</v>
      </c>
      <c r="G83" s="16">
        <f t="shared" si="14"/>
        <v>0</v>
      </c>
    </row>
    <row r="84" spans="1:7">
      <c r="A84" s="15" t="s">
        <v>13</v>
      </c>
      <c r="B84" s="56">
        <v>0</v>
      </c>
      <c r="C84" s="56">
        <v>0</v>
      </c>
      <c r="D84" s="56">
        <v>0</v>
      </c>
      <c r="E84" s="56">
        <v>0</v>
      </c>
      <c r="F84" s="56">
        <v>0</v>
      </c>
      <c r="G84" s="16">
        <f t="shared" si="14"/>
        <v>0</v>
      </c>
    </row>
    <row r="85" spans="1:7">
      <c r="A85" s="15" t="s">
        <v>14</v>
      </c>
      <c r="B85" s="56">
        <v>0</v>
      </c>
      <c r="C85" s="56">
        <v>0</v>
      </c>
      <c r="D85" s="56">
        <v>0</v>
      </c>
      <c r="E85" s="56">
        <v>0</v>
      </c>
      <c r="F85" s="56">
        <v>0</v>
      </c>
      <c r="G85" s="16">
        <f t="shared" si="14"/>
        <v>0</v>
      </c>
    </row>
    <row r="86" spans="1:7">
      <c r="A86" s="15" t="s">
        <v>15</v>
      </c>
      <c r="B86" s="56">
        <v>0</v>
      </c>
      <c r="C86" s="56">
        <v>0</v>
      </c>
      <c r="D86" s="56">
        <v>0</v>
      </c>
      <c r="E86" s="56">
        <v>0</v>
      </c>
      <c r="F86" s="56">
        <v>0</v>
      </c>
      <c r="G86" s="16">
        <f t="shared" si="14"/>
        <v>0</v>
      </c>
    </row>
    <row r="87" spans="1:7">
      <c r="A87" s="15" t="s">
        <v>16</v>
      </c>
      <c r="B87" s="56">
        <v>0</v>
      </c>
      <c r="C87" s="56">
        <v>0</v>
      </c>
      <c r="D87" s="56">
        <v>0</v>
      </c>
      <c r="E87" s="56">
        <v>0</v>
      </c>
      <c r="F87" s="56">
        <v>0</v>
      </c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56">
        <v>0</v>
      </c>
      <c r="C89" s="56">
        <v>0</v>
      </c>
      <c r="D89" s="56">
        <v>0</v>
      </c>
      <c r="E89" s="56">
        <v>0</v>
      </c>
      <c r="F89" s="56">
        <v>0</v>
      </c>
      <c r="G89" s="16">
        <f t="shared" si="14"/>
        <v>0</v>
      </c>
    </row>
    <row r="90" spans="1:7">
      <c r="A90" s="15" t="s">
        <v>19</v>
      </c>
      <c r="B90" s="56">
        <v>0</v>
      </c>
      <c r="C90" s="56">
        <v>0</v>
      </c>
      <c r="D90" s="56">
        <v>0</v>
      </c>
      <c r="E90" s="56">
        <v>0</v>
      </c>
      <c r="F90" s="56">
        <v>0</v>
      </c>
      <c r="G90" s="16">
        <f t="shared" si="14"/>
        <v>0</v>
      </c>
    </row>
    <row r="91" spans="1:7">
      <c r="A91" s="15" t="s">
        <v>20</v>
      </c>
      <c r="B91" s="56">
        <v>0</v>
      </c>
      <c r="C91" s="56">
        <v>0</v>
      </c>
      <c r="D91" s="56">
        <v>0</v>
      </c>
      <c r="E91" s="56">
        <v>0</v>
      </c>
      <c r="F91" s="56">
        <v>0</v>
      </c>
      <c r="G91" s="16">
        <f t="shared" si="14"/>
        <v>0</v>
      </c>
    </row>
    <row r="92" spans="1:7">
      <c r="A92" s="15" t="s">
        <v>21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16">
        <f t="shared" si="14"/>
        <v>0</v>
      </c>
    </row>
    <row r="93" spans="1:7">
      <c r="A93" s="15" t="s">
        <v>22</v>
      </c>
      <c r="B93" s="56">
        <v>0</v>
      </c>
      <c r="C93" s="56">
        <v>0</v>
      </c>
      <c r="D93" s="56">
        <v>0</v>
      </c>
      <c r="E93" s="56">
        <v>0</v>
      </c>
      <c r="F93" s="56">
        <v>0</v>
      </c>
      <c r="G93" s="16">
        <f t="shared" si="14"/>
        <v>0</v>
      </c>
    </row>
    <row r="94" spans="1:7">
      <c r="A94" s="15" t="s">
        <v>23</v>
      </c>
      <c r="B94" s="56">
        <v>0</v>
      </c>
      <c r="C94" s="56">
        <v>0</v>
      </c>
      <c r="D94" s="56">
        <v>0</v>
      </c>
      <c r="E94" s="56">
        <v>0</v>
      </c>
      <c r="F94" s="56">
        <v>0</v>
      </c>
      <c r="G94" s="16">
        <f t="shared" si="14"/>
        <v>0</v>
      </c>
    </row>
    <row r="95" spans="1:7">
      <c r="A95" s="15" t="s">
        <v>24</v>
      </c>
      <c r="B95" s="56">
        <v>0</v>
      </c>
      <c r="C95" s="56">
        <v>0</v>
      </c>
      <c r="D95" s="56">
        <v>0</v>
      </c>
      <c r="E95" s="56">
        <v>0</v>
      </c>
      <c r="F95" s="56">
        <v>0</v>
      </c>
      <c r="G95" s="16">
        <f t="shared" si="14"/>
        <v>0</v>
      </c>
    </row>
    <row r="96" spans="1:7">
      <c r="A96" s="15" t="s">
        <v>25</v>
      </c>
      <c r="B96" s="56">
        <v>0</v>
      </c>
      <c r="C96" s="56">
        <v>0</v>
      </c>
      <c r="D96" s="56">
        <v>0</v>
      </c>
      <c r="E96" s="56">
        <v>0</v>
      </c>
      <c r="F96" s="56">
        <v>0</v>
      </c>
      <c r="G96" s="16">
        <f t="shared" si="14"/>
        <v>0</v>
      </c>
    </row>
    <row r="97" spans="1:7">
      <c r="A97" s="15" t="s">
        <v>26</v>
      </c>
      <c r="B97" s="56">
        <v>0</v>
      </c>
      <c r="C97" s="56">
        <v>0</v>
      </c>
      <c r="D97" s="56">
        <v>0</v>
      </c>
      <c r="E97" s="56">
        <v>0</v>
      </c>
      <c r="F97" s="56">
        <v>0</v>
      </c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56">
        <v>0</v>
      </c>
      <c r="C99" s="56">
        <v>0</v>
      </c>
      <c r="D99" s="56">
        <v>0</v>
      </c>
      <c r="E99" s="56">
        <v>0</v>
      </c>
      <c r="F99" s="56">
        <v>0</v>
      </c>
      <c r="G99" s="16">
        <f t="shared" si="14"/>
        <v>0</v>
      </c>
    </row>
    <row r="100" spans="1:7">
      <c r="A100" s="15" t="s">
        <v>29</v>
      </c>
      <c r="B100" s="56">
        <v>0</v>
      </c>
      <c r="C100" s="56">
        <v>0</v>
      </c>
      <c r="D100" s="56">
        <v>0</v>
      </c>
      <c r="E100" s="56">
        <v>0</v>
      </c>
      <c r="F100" s="56">
        <v>0</v>
      </c>
      <c r="G100" s="16">
        <f t="shared" si="14"/>
        <v>0</v>
      </c>
    </row>
    <row r="101" spans="1:7">
      <c r="A101" s="15" t="s">
        <v>30</v>
      </c>
      <c r="B101" s="56">
        <v>0</v>
      </c>
      <c r="C101" s="56">
        <v>0</v>
      </c>
      <c r="D101" s="56">
        <v>0</v>
      </c>
      <c r="E101" s="56">
        <v>0</v>
      </c>
      <c r="F101" s="56">
        <v>0</v>
      </c>
      <c r="G101" s="16">
        <f t="shared" si="14"/>
        <v>0</v>
      </c>
    </row>
    <row r="102" spans="1:7">
      <c r="A102" s="15" t="s">
        <v>31</v>
      </c>
      <c r="B102" s="56">
        <v>0</v>
      </c>
      <c r="C102" s="56">
        <v>0</v>
      </c>
      <c r="D102" s="56">
        <v>0</v>
      </c>
      <c r="E102" s="56">
        <v>0</v>
      </c>
      <c r="F102" s="56">
        <v>0</v>
      </c>
      <c r="G102" s="16">
        <f t="shared" si="14"/>
        <v>0</v>
      </c>
    </row>
    <row r="103" spans="1:7">
      <c r="A103" s="15" t="s">
        <v>32</v>
      </c>
      <c r="B103" s="56">
        <v>0</v>
      </c>
      <c r="C103" s="56">
        <v>0</v>
      </c>
      <c r="D103" s="56">
        <v>0</v>
      </c>
      <c r="E103" s="56">
        <v>0</v>
      </c>
      <c r="F103" s="56">
        <v>0</v>
      </c>
      <c r="G103" s="16">
        <f t="shared" si="14"/>
        <v>0</v>
      </c>
    </row>
    <row r="104" spans="1:7">
      <c r="A104" s="15" t="s">
        <v>33</v>
      </c>
      <c r="B104" s="56">
        <v>0</v>
      </c>
      <c r="C104" s="56">
        <v>0</v>
      </c>
      <c r="D104" s="56">
        <v>0</v>
      </c>
      <c r="E104" s="56">
        <v>0</v>
      </c>
      <c r="F104" s="56">
        <v>0</v>
      </c>
      <c r="G104" s="16">
        <f t="shared" si="14"/>
        <v>0</v>
      </c>
    </row>
    <row r="105" spans="1:7">
      <c r="A105" s="15" t="s">
        <v>34</v>
      </c>
      <c r="B105" s="56">
        <v>0</v>
      </c>
      <c r="C105" s="56">
        <v>0</v>
      </c>
      <c r="D105" s="56">
        <v>0</v>
      </c>
      <c r="E105" s="56">
        <v>0</v>
      </c>
      <c r="F105" s="56">
        <v>0</v>
      </c>
      <c r="G105" s="16">
        <f t="shared" si="14"/>
        <v>0</v>
      </c>
    </row>
    <row r="106" spans="1:7">
      <c r="A106" s="15" t="s">
        <v>35</v>
      </c>
      <c r="B106" s="56">
        <v>0</v>
      </c>
      <c r="C106" s="56">
        <v>0</v>
      </c>
      <c r="D106" s="56">
        <v>0</v>
      </c>
      <c r="E106" s="56">
        <v>0</v>
      </c>
      <c r="F106" s="56">
        <v>0</v>
      </c>
      <c r="G106" s="16">
        <f t="shared" si="14"/>
        <v>0</v>
      </c>
    </row>
    <row r="107" spans="1:7">
      <c r="A107" s="15" t="s">
        <v>36</v>
      </c>
      <c r="B107" s="56">
        <v>0</v>
      </c>
      <c r="C107" s="56">
        <v>0</v>
      </c>
      <c r="D107" s="56">
        <v>0</v>
      </c>
      <c r="E107" s="56">
        <v>0</v>
      </c>
      <c r="F107" s="56">
        <v>0</v>
      </c>
      <c r="G107" s="16">
        <f t="shared" si="14"/>
        <v>0</v>
      </c>
    </row>
    <row r="108" spans="1:7">
      <c r="A108" s="14" t="s">
        <v>37</v>
      </c>
      <c r="B108" s="13">
        <f>SUM(B109:B117)</f>
        <v>26212000</v>
      </c>
      <c r="C108" s="13">
        <f t="shared" ref="C108:F108" si="17">SUM(C109:C117)</f>
        <v>-26212000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56">
        <v>0</v>
      </c>
      <c r="C109" s="56">
        <v>0</v>
      </c>
      <c r="D109" s="56">
        <v>0</v>
      </c>
      <c r="E109" s="56">
        <v>0</v>
      </c>
      <c r="F109" s="56">
        <v>0</v>
      </c>
      <c r="G109" s="16">
        <f t="shared" si="14"/>
        <v>0</v>
      </c>
    </row>
    <row r="110" spans="1:7">
      <c r="A110" s="15" t="s">
        <v>39</v>
      </c>
      <c r="B110" s="56">
        <v>0</v>
      </c>
      <c r="C110" s="56">
        <v>0</v>
      </c>
      <c r="D110" s="56">
        <v>0</v>
      </c>
      <c r="E110" s="56">
        <v>0</v>
      </c>
      <c r="F110" s="56">
        <v>0</v>
      </c>
      <c r="G110" s="16">
        <f t="shared" si="14"/>
        <v>0</v>
      </c>
    </row>
    <row r="111" spans="1:7">
      <c r="A111" s="15" t="s">
        <v>40</v>
      </c>
      <c r="B111" s="16">
        <v>26212000</v>
      </c>
      <c r="C111" s="16">
        <v>-26212000</v>
      </c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56">
        <v>0</v>
      </c>
      <c r="C112" s="56">
        <v>0</v>
      </c>
      <c r="D112" s="56">
        <v>0</v>
      </c>
      <c r="E112" s="56">
        <v>0</v>
      </c>
      <c r="F112" s="56">
        <v>0</v>
      </c>
      <c r="G112" s="16">
        <f t="shared" si="14"/>
        <v>0</v>
      </c>
    </row>
    <row r="113" spans="1:7">
      <c r="A113" s="15" t="s">
        <v>42</v>
      </c>
      <c r="B113" s="56">
        <v>0</v>
      </c>
      <c r="C113" s="56">
        <v>0</v>
      </c>
      <c r="D113" s="56">
        <v>0</v>
      </c>
      <c r="E113" s="56">
        <v>0</v>
      </c>
      <c r="F113" s="56">
        <v>0</v>
      </c>
      <c r="G113" s="16">
        <f t="shared" si="14"/>
        <v>0</v>
      </c>
    </row>
    <row r="114" spans="1:7">
      <c r="A114" s="15" t="s">
        <v>43</v>
      </c>
      <c r="B114" s="56">
        <v>0</v>
      </c>
      <c r="C114" s="56">
        <v>0</v>
      </c>
      <c r="D114" s="56">
        <v>0</v>
      </c>
      <c r="E114" s="56">
        <v>0</v>
      </c>
      <c r="F114" s="56">
        <v>0</v>
      </c>
      <c r="G114" s="16">
        <f t="shared" si="14"/>
        <v>0</v>
      </c>
    </row>
    <row r="115" spans="1:7">
      <c r="A115" s="15" t="s">
        <v>44</v>
      </c>
      <c r="B115" s="56">
        <v>0</v>
      </c>
      <c r="C115" s="56">
        <v>0</v>
      </c>
      <c r="D115" s="56">
        <v>0</v>
      </c>
      <c r="E115" s="56">
        <v>0</v>
      </c>
      <c r="F115" s="56">
        <v>0</v>
      </c>
      <c r="G115" s="16">
        <f t="shared" si="14"/>
        <v>0</v>
      </c>
    </row>
    <row r="116" spans="1:7">
      <c r="A116" s="15" t="s">
        <v>45</v>
      </c>
      <c r="B116" s="56">
        <v>0</v>
      </c>
      <c r="C116" s="56">
        <v>0</v>
      </c>
      <c r="D116" s="56">
        <v>0</v>
      </c>
      <c r="E116" s="56">
        <v>0</v>
      </c>
      <c r="F116" s="56">
        <v>0</v>
      </c>
      <c r="G116" s="16">
        <f t="shared" si="14"/>
        <v>0</v>
      </c>
    </row>
    <row r="117" spans="1:7">
      <c r="A117" s="15" t="s">
        <v>46</v>
      </c>
      <c r="B117" s="56">
        <v>0</v>
      </c>
      <c r="C117" s="56">
        <v>0</v>
      </c>
      <c r="D117" s="56">
        <v>0</v>
      </c>
      <c r="E117" s="56">
        <v>0</v>
      </c>
      <c r="F117" s="56">
        <v>0</v>
      </c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56">
        <v>0</v>
      </c>
      <c r="C119" s="56">
        <v>0</v>
      </c>
      <c r="D119" s="56">
        <v>0</v>
      </c>
      <c r="E119" s="56">
        <v>0</v>
      </c>
      <c r="F119" s="56">
        <v>0</v>
      </c>
      <c r="G119" s="16">
        <f t="shared" si="14"/>
        <v>0</v>
      </c>
    </row>
    <row r="120" spans="1:7">
      <c r="A120" s="15" t="s">
        <v>49</v>
      </c>
      <c r="B120" s="56">
        <v>0</v>
      </c>
      <c r="C120" s="56">
        <v>0</v>
      </c>
      <c r="D120" s="56">
        <v>0</v>
      </c>
      <c r="E120" s="56">
        <v>0</v>
      </c>
      <c r="F120" s="56">
        <v>0</v>
      </c>
      <c r="G120" s="16">
        <f t="shared" si="14"/>
        <v>0</v>
      </c>
    </row>
    <row r="121" spans="1:7">
      <c r="A121" s="15" t="s">
        <v>50</v>
      </c>
      <c r="B121" s="56">
        <v>0</v>
      </c>
      <c r="C121" s="56">
        <v>0</v>
      </c>
      <c r="D121" s="56">
        <v>0</v>
      </c>
      <c r="E121" s="56">
        <v>0</v>
      </c>
      <c r="F121" s="56">
        <v>0</v>
      </c>
      <c r="G121" s="16">
        <f t="shared" si="14"/>
        <v>0</v>
      </c>
    </row>
    <row r="122" spans="1:7">
      <c r="A122" s="15" t="s">
        <v>51</v>
      </c>
      <c r="B122" s="56">
        <v>0</v>
      </c>
      <c r="C122" s="56">
        <v>0</v>
      </c>
      <c r="D122" s="56">
        <v>0</v>
      </c>
      <c r="E122" s="56">
        <v>0</v>
      </c>
      <c r="F122" s="56">
        <v>0</v>
      </c>
      <c r="G122" s="16">
        <f t="shared" si="14"/>
        <v>0</v>
      </c>
    </row>
    <row r="123" spans="1:7">
      <c r="A123" s="15" t="s">
        <v>52</v>
      </c>
      <c r="B123" s="56">
        <v>0</v>
      </c>
      <c r="C123" s="56">
        <v>0</v>
      </c>
      <c r="D123" s="56">
        <v>0</v>
      </c>
      <c r="E123" s="56">
        <v>0</v>
      </c>
      <c r="F123" s="56">
        <v>0</v>
      </c>
      <c r="G123" s="16">
        <f t="shared" si="14"/>
        <v>0</v>
      </c>
    </row>
    <row r="124" spans="1:7">
      <c r="A124" s="15" t="s">
        <v>53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16">
        <f t="shared" si="14"/>
        <v>0</v>
      </c>
    </row>
    <row r="125" spans="1:7">
      <c r="A125" s="15" t="s">
        <v>54</v>
      </c>
      <c r="B125" s="56">
        <v>0</v>
      </c>
      <c r="C125" s="56">
        <v>0</v>
      </c>
      <c r="D125" s="56">
        <v>0</v>
      </c>
      <c r="E125" s="56">
        <v>0</v>
      </c>
      <c r="F125" s="56">
        <v>0</v>
      </c>
      <c r="G125" s="16">
        <f t="shared" si="14"/>
        <v>0</v>
      </c>
    </row>
    <row r="126" spans="1:7">
      <c r="A126" s="15" t="s">
        <v>55</v>
      </c>
      <c r="B126" s="56">
        <v>0</v>
      </c>
      <c r="C126" s="56">
        <v>0</v>
      </c>
      <c r="D126" s="56">
        <v>0</v>
      </c>
      <c r="E126" s="56">
        <v>0</v>
      </c>
      <c r="F126" s="56">
        <v>0</v>
      </c>
      <c r="G126" s="16">
        <f t="shared" si="14"/>
        <v>0</v>
      </c>
    </row>
    <row r="127" spans="1:7">
      <c r="A127" s="15" t="s">
        <v>56</v>
      </c>
      <c r="B127" s="56">
        <v>0</v>
      </c>
      <c r="C127" s="56">
        <v>0</v>
      </c>
      <c r="D127" s="56">
        <v>0</v>
      </c>
      <c r="E127" s="56">
        <v>0</v>
      </c>
      <c r="F127" s="56">
        <v>0</v>
      </c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56">
        <v>0</v>
      </c>
      <c r="C129" s="56">
        <v>0</v>
      </c>
      <c r="D129" s="56">
        <v>0</v>
      </c>
      <c r="E129" s="56">
        <v>0</v>
      </c>
      <c r="F129" s="56">
        <v>0</v>
      </c>
      <c r="G129" s="16">
        <f t="shared" si="14"/>
        <v>0</v>
      </c>
    </row>
    <row r="130" spans="1:7">
      <c r="A130" s="15" t="s">
        <v>59</v>
      </c>
      <c r="B130" s="56">
        <v>0</v>
      </c>
      <c r="C130" s="56">
        <v>0</v>
      </c>
      <c r="D130" s="56">
        <v>0</v>
      </c>
      <c r="E130" s="56">
        <v>0</v>
      </c>
      <c r="F130" s="56">
        <v>0</v>
      </c>
      <c r="G130" s="16">
        <f t="shared" si="14"/>
        <v>0</v>
      </c>
    </row>
    <row r="131" spans="1:7">
      <c r="A131" s="15" t="s">
        <v>60</v>
      </c>
      <c r="B131" s="56">
        <v>0</v>
      </c>
      <c r="C131" s="56">
        <v>0</v>
      </c>
      <c r="D131" s="56">
        <v>0</v>
      </c>
      <c r="E131" s="56">
        <v>0</v>
      </c>
      <c r="F131" s="56">
        <v>0</v>
      </c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56">
        <v>0</v>
      </c>
      <c r="C133" s="56">
        <v>0</v>
      </c>
      <c r="D133" s="56">
        <v>0</v>
      </c>
      <c r="E133" s="56">
        <v>0</v>
      </c>
      <c r="F133" s="56">
        <v>0</v>
      </c>
      <c r="G133" s="16">
        <f t="shared" si="14"/>
        <v>0</v>
      </c>
    </row>
    <row r="134" spans="1:7">
      <c r="A134" s="15" t="s">
        <v>63</v>
      </c>
      <c r="B134" s="56">
        <v>0</v>
      </c>
      <c r="C134" s="56">
        <v>0</v>
      </c>
      <c r="D134" s="56">
        <v>0</v>
      </c>
      <c r="E134" s="56">
        <v>0</v>
      </c>
      <c r="F134" s="56">
        <v>0</v>
      </c>
      <c r="G134" s="16">
        <f t="shared" si="14"/>
        <v>0</v>
      </c>
    </row>
    <row r="135" spans="1:7">
      <c r="A135" s="15" t="s">
        <v>64</v>
      </c>
      <c r="B135" s="56">
        <v>0</v>
      </c>
      <c r="C135" s="56">
        <v>0</v>
      </c>
      <c r="D135" s="56">
        <v>0</v>
      </c>
      <c r="E135" s="56">
        <v>0</v>
      </c>
      <c r="F135" s="56">
        <v>0</v>
      </c>
      <c r="G135" s="16">
        <f t="shared" si="14"/>
        <v>0</v>
      </c>
    </row>
    <row r="136" spans="1:7">
      <c r="A136" s="15" t="s">
        <v>65</v>
      </c>
      <c r="B136" s="56">
        <v>0</v>
      </c>
      <c r="C136" s="56">
        <v>0</v>
      </c>
      <c r="D136" s="56">
        <v>0</v>
      </c>
      <c r="E136" s="56">
        <v>0</v>
      </c>
      <c r="F136" s="56">
        <v>0</v>
      </c>
      <c r="G136" s="16">
        <f t="shared" si="14"/>
        <v>0</v>
      </c>
    </row>
    <row r="137" spans="1:7">
      <c r="A137" s="15" t="s">
        <v>66</v>
      </c>
      <c r="B137" s="56">
        <v>0</v>
      </c>
      <c r="C137" s="56">
        <v>0</v>
      </c>
      <c r="D137" s="56">
        <v>0</v>
      </c>
      <c r="E137" s="56">
        <v>0</v>
      </c>
      <c r="F137" s="56">
        <v>0</v>
      </c>
      <c r="G137" s="16">
        <f t="shared" si="14"/>
        <v>0</v>
      </c>
    </row>
    <row r="138" spans="1:7">
      <c r="A138" s="15" t="s">
        <v>67</v>
      </c>
      <c r="B138" s="56">
        <v>0</v>
      </c>
      <c r="C138" s="56">
        <v>0</v>
      </c>
      <c r="D138" s="56">
        <v>0</v>
      </c>
      <c r="E138" s="56">
        <v>0</v>
      </c>
      <c r="F138" s="56">
        <v>0</v>
      </c>
      <c r="G138" s="16">
        <f t="shared" si="14"/>
        <v>0</v>
      </c>
    </row>
    <row r="139" spans="1:7">
      <c r="A139" s="15" t="s">
        <v>68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16">
        <f t="shared" si="14"/>
        <v>0</v>
      </c>
    </row>
    <row r="140" spans="1:7">
      <c r="A140" s="15" t="s">
        <v>69</v>
      </c>
      <c r="B140" s="56">
        <v>0</v>
      </c>
      <c r="C140" s="56">
        <v>0</v>
      </c>
      <c r="D140" s="56">
        <v>0</v>
      </c>
      <c r="E140" s="56">
        <v>0</v>
      </c>
      <c r="F140" s="56">
        <v>0</v>
      </c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56">
        <v>0</v>
      </c>
      <c r="C142" s="56">
        <v>0</v>
      </c>
      <c r="D142" s="56">
        <v>0</v>
      </c>
      <c r="E142" s="56">
        <v>0</v>
      </c>
      <c r="F142" s="56">
        <v>0</v>
      </c>
      <c r="G142" s="16">
        <f t="shared" si="14"/>
        <v>0</v>
      </c>
    </row>
    <row r="143" spans="1:7">
      <c r="A143" s="15" t="s">
        <v>72</v>
      </c>
      <c r="B143" s="56">
        <v>0</v>
      </c>
      <c r="C143" s="56">
        <v>0</v>
      </c>
      <c r="D143" s="56">
        <v>0</v>
      </c>
      <c r="E143" s="56">
        <v>0</v>
      </c>
      <c r="F143" s="56">
        <v>0</v>
      </c>
      <c r="G143" s="16">
        <f t="shared" si="14"/>
        <v>0</v>
      </c>
    </row>
    <row r="144" spans="1:7">
      <c r="A144" s="15" t="s">
        <v>73</v>
      </c>
      <c r="B144" s="56">
        <v>0</v>
      </c>
      <c r="C144" s="56">
        <v>0</v>
      </c>
      <c r="D144" s="56">
        <v>0</v>
      </c>
      <c r="E144" s="56">
        <v>0</v>
      </c>
      <c r="F144" s="56">
        <v>0</v>
      </c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56">
        <v>0</v>
      </c>
      <c r="C146" s="56">
        <v>0</v>
      </c>
      <c r="D146" s="56">
        <v>0</v>
      </c>
      <c r="E146" s="56">
        <v>0</v>
      </c>
      <c r="F146" s="56">
        <v>0</v>
      </c>
      <c r="G146" s="16">
        <f t="shared" si="23"/>
        <v>0</v>
      </c>
    </row>
    <row r="147" spans="1:7">
      <c r="A147" s="15" t="s">
        <v>76</v>
      </c>
      <c r="B147" s="56">
        <v>0</v>
      </c>
      <c r="C147" s="56">
        <v>0</v>
      </c>
      <c r="D147" s="56">
        <v>0</v>
      </c>
      <c r="E147" s="56">
        <v>0</v>
      </c>
      <c r="F147" s="56">
        <v>0</v>
      </c>
      <c r="G147" s="16">
        <f t="shared" si="23"/>
        <v>0</v>
      </c>
    </row>
    <row r="148" spans="1:7">
      <c r="A148" s="15" t="s">
        <v>77</v>
      </c>
      <c r="B148" s="56">
        <v>0</v>
      </c>
      <c r="C148" s="56">
        <v>0</v>
      </c>
      <c r="D148" s="56">
        <v>0</v>
      </c>
      <c r="E148" s="56">
        <v>0</v>
      </c>
      <c r="F148" s="56">
        <v>0</v>
      </c>
      <c r="G148" s="16">
        <f t="shared" si="23"/>
        <v>0</v>
      </c>
    </row>
    <row r="149" spans="1:7">
      <c r="A149" s="15" t="s">
        <v>78</v>
      </c>
      <c r="B149" s="56">
        <v>0</v>
      </c>
      <c r="C149" s="56">
        <v>0</v>
      </c>
      <c r="D149" s="56">
        <v>0</v>
      </c>
      <c r="E149" s="56">
        <v>0</v>
      </c>
      <c r="F149" s="56">
        <v>0</v>
      </c>
      <c r="G149" s="16">
        <f t="shared" si="23"/>
        <v>0</v>
      </c>
    </row>
    <row r="150" spans="1:7">
      <c r="A150" s="15" t="s">
        <v>79</v>
      </c>
      <c r="B150" s="56">
        <v>0</v>
      </c>
      <c r="C150" s="56">
        <v>0</v>
      </c>
      <c r="D150" s="56">
        <v>0</v>
      </c>
      <c r="E150" s="56">
        <v>0</v>
      </c>
      <c r="F150" s="56">
        <v>0</v>
      </c>
      <c r="G150" s="16">
        <f t="shared" si="23"/>
        <v>0</v>
      </c>
    </row>
    <row r="151" spans="1:7">
      <c r="A151" s="15" t="s">
        <v>80</v>
      </c>
      <c r="B151" s="56">
        <v>0</v>
      </c>
      <c r="C151" s="56">
        <v>0</v>
      </c>
      <c r="D151" s="56">
        <v>0</v>
      </c>
      <c r="E151" s="56">
        <v>0</v>
      </c>
      <c r="F151" s="56">
        <v>0</v>
      </c>
      <c r="G151" s="16">
        <f t="shared" si="23"/>
        <v>0</v>
      </c>
    </row>
    <row r="152" spans="1:7">
      <c r="A152" s="15" t="s">
        <v>81</v>
      </c>
      <c r="B152" s="56">
        <v>0</v>
      </c>
      <c r="C152" s="56">
        <v>0</v>
      </c>
      <c r="D152" s="56">
        <v>0</v>
      </c>
      <c r="E152" s="56">
        <v>0</v>
      </c>
      <c r="F152" s="56">
        <v>0</v>
      </c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58496471.719999999</v>
      </c>
      <c r="C154" s="13">
        <f t="shared" ref="C154:G154" si="24">C4+C79</f>
        <v>-46704617.950000003</v>
      </c>
      <c r="D154" s="13">
        <f t="shared" si="24"/>
        <v>11791853.77</v>
      </c>
      <c r="E154" s="13">
        <f t="shared" si="24"/>
        <v>3768696.0100000002</v>
      </c>
      <c r="F154" s="13">
        <f t="shared" si="24"/>
        <v>3761581.94</v>
      </c>
      <c r="G154" s="13">
        <f t="shared" si="24"/>
        <v>8023157.7599999998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5" sqref="J5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150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32284471.719999999</v>
      </c>
      <c r="C5" s="13">
        <f t="shared" ref="C5:G5" si="0">SUM(C6:C13)</f>
        <v>-20492617.950000003</v>
      </c>
      <c r="D5" s="13">
        <f t="shared" si="0"/>
        <v>11791853.77</v>
      </c>
      <c r="E5" s="13">
        <f t="shared" si="0"/>
        <v>3768696.0100000002</v>
      </c>
      <c r="F5" s="13">
        <f t="shared" si="0"/>
        <v>3761581.9400000004</v>
      </c>
      <c r="G5" s="13">
        <f t="shared" si="0"/>
        <v>8023157.7599999998</v>
      </c>
    </row>
    <row r="6" spans="1:7">
      <c r="A6" s="26" t="s">
        <v>90</v>
      </c>
      <c r="B6" s="16">
        <v>23820114.899999999</v>
      </c>
      <c r="C6" s="16">
        <v>-16639525.310000001</v>
      </c>
      <c r="D6" s="16">
        <v>7180589.5899999999</v>
      </c>
      <c r="E6" s="16">
        <v>2109128.66</v>
      </c>
      <c r="F6" s="16">
        <v>2104635.66</v>
      </c>
      <c r="G6" s="16">
        <f>D6-E6</f>
        <v>5071460.93</v>
      </c>
    </row>
    <row r="7" spans="1:7">
      <c r="A7" s="26" t="s">
        <v>91</v>
      </c>
      <c r="B7" s="16">
        <v>1637374.86</v>
      </c>
      <c r="C7" s="16">
        <v>-283038.5</v>
      </c>
      <c r="D7" s="16">
        <v>1354336.36</v>
      </c>
      <c r="E7" s="16">
        <v>1116957.7</v>
      </c>
      <c r="F7" s="16">
        <v>1115923.49</v>
      </c>
      <c r="G7" s="16">
        <f t="shared" ref="G7:G13" si="1">D7-E7</f>
        <v>237378.66000000015</v>
      </c>
    </row>
    <row r="8" spans="1:7">
      <c r="A8" s="26" t="s">
        <v>92</v>
      </c>
      <c r="B8" s="16">
        <v>6826981.9600000009</v>
      </c>
      <c r="C8" s="16">
        <v>-3570054.1400000006</v>
      </c>
      <c r="D8" s="16">
        <v>3256927.82</v>
      </c>
      <c r="E8" s="16">
        <v>542609.65</v>
      </c>
      <c r="F8" s="16">
        <v>541022.79</v>
      </c>
      <c r="G8" s="16">
        <f t="shared" si="1"/>
        <v>2714318.17</v>
      </c>
    </row>
    <row r="9" spans="1:7">
      <c r="A9" s="26" t="s">
        <v>93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f t="shared" si="1"/>
        <v>0</v>
      </c>
    </row>
    <row r="10" spans="1:7">
      <c r="A10" s="26" t="s">
        <v>94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1"/>
        <v>0</v>
      </c>
    </row>
    <row r="11" spans="1:7">
      <c r="A11" s="26" t="s">
        <v>95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f t="shared" si="1"/>
        <v>0</v>
      </c>
    </row>
    <row r="12" spans="1:7">
      <c r="A12" s="26" t="s">
        <v>96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f t="shared" si="1"/>
        <v>0</v>
      </c>
    </row>
    <row r="13" spans="1:7">
      <c r="A13" s="26" t="s">
        <v>97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26212000</v>
      </c>
      <c r="C16" s="13">
        <f t="shared" ref="C16:G16" si="2">SUM(C17:C24)</f>
        <v>-26212000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ref="G17:G24" si="3">D17-E17</f>
        <v>0</v>
      </c>
    </row>
    <row r="18" spans="1:7">
      <c r="A18" s="26" t="s">
        <v>91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3"/>
        <v>0</v>
      </c>
    </row>
    <row r="19" spans="1:7">
      <c r="A19" s="26" t="s">
        <v>92</v>
      </c>
      <c r="B19" s="16">
        <v>26212000</v>
      </c>
      <c r="C19" s="16">
        <v>-26212000</v>
      </c>
      <c r="D19" s="16">
        <v>0</v>
      </c>
      <c r="E19" s="16">
        <v>0</v>
      </c>
      <c r="F19" s="16">
        <v>0</v>
      </c>
      <c r="G19" s="16">
        <f t="shared" si="3"/>
        <v>0</v>
      </c>
    </row>
    <row r="20" spans="1:7">
      <c r="A20" s="26" t="s">
        <v>93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3"/>
        <v>0</v>
      </c>
    </row>
    <row r="21" spans="1:7">
      <c r="A21" s="26" t="s">
        <v>94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3"/>
        <v>0</v>
      </c>
    </row>
    <row r="22" spans="1:7">
      <c r="A22" s="26" t="s">
        <v>95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3"/>
        <v>0</v>
      </c>
    </row>
    <row r="23" spans="1:7">
      <c r="A23" s="26" t="s">
        <v>96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3"/>
        <v>0</v>
      </c>
    </row>
    <row r="24" spans="1:7">
      <c r="A24" s="26" t="s">
        <v>97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58496471.719999999</v>
      </c>
      <c r="C26" s="13">
        <f t="shared" ref="C26:G26" si="4">C5+C16</f>
        <v>-46704617.950000003</v>
      </c>
      <c r="D26" s="13">
        <f t="shared" si="4"/>
        <v>11791853.77</v>
      </c>
      <c r="E26" s="13">
        <f t="shared" si="4"/>
        <v>3768696.0100000002</v>
      </c>
      <c r="F26" s="13">
        <f t="shared" si="4"/>
        <v>3761581.9400000004</v>
      </c>
      <c r="G26" s="13">
        <f t="shared" si="4"/>
        <v>8023157.7599999998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30" spans="1:7">
      <c r="B30" s="55"/>
      <c r="C30" s="55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I77" sqref="I77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151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32284471.719999999</v>
      </c>
      <c r="C5" s="13">
        <f t="shared" ref="C5:G5" si="0">C6+C16+C25+C36</f>
        <v>-20492617.950000003</v>
      </c>
      <c r="D5" s="13">
        <f t="shared" si="0"/>
        <v>11791853.77</v>
      </c>
      <c r="E5" s="13">
        <f t="shared" si="0"/>
        <v>3768696.01</v>
      </c>
      <c r="F5" s="13">
        <f t="shared" si="0"/>
        <v>3761581.94</v>
      </c>
      <c r="G5" s="13">
        <f t="shared" si="0"/>
        <v>8023157.7599999998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f>D7-E7</f>
        <v>0</v>
      </c>
    </row>
    <row r="8" spans="1:7">
      <c r="A8" s="15" t="s">
        <v>103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f t="shared" ref="G8:G71" si="2">D8-E8</f>
        <v>0</v>
      </c>
    </row>
    <row r="9" spans="1:7">
      <c r="A9" s="15" t="s">
        <v>104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f t="shared" si="2"/>
        <v>0</v>
      </c>
    </row>
    <row r="10" spans="1:7">
      <c r="A10" s="15" t="s">
        <v>105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2"/>
        <v>0</v>
      </c>
    </row>
    <row r="11" spans="1:7">
      <c r="A11" s="15" t="s">
        <v>106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f t="shared" si="2"/>
        <v>0</v>
      </c>
    </row>
    <row r="12" spans="1:7">
      <c r="A12" s="15" t="s">
        <v>107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f t="shared" si="2"/>
        <v>0</v>
      </c>
    </row>
    <row r="13" spans="1:7">
      <c r="A13" s="15" t="s">
        <v>108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2"/>
        <v>0</v>
      </c>
    </row>
    <row r="14" spans="1:7">
      <c r="A14" s="15" t="s">
        <v>109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32284471.719999999</v>
      </c>
      <c r="C16" s="13">
        <f t="shared" ref="C16:F16" si="3">SUM(C17:C23)</f>
        <v>-20492617.950000003</v>
      </c>
      <c r="D16" s="13">
        <f t="shared" si="3"/>
        <v>11791853.77</v>
      </c>
      <c r="E16" s="13">
        <f t="shared" si="3"/>
        <v>3768696.01</v>
      </c>
      <c r="F16" s="13">
        <f t="shared" si="3"/>
        <v>3761581.94</v>
      </c>
      <c r="G16" s="13">
        <f t="shared" si="2"/>
        <v>8023157.7599999998</v>
      </c>
    </row>
    <row r="17" spans="1:7">
      <c r="A17" s="15" t="s">
        <v>111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si="2"/>
        <v>0</v>
      </c>
    </row>
    <row r="18" spans="1:7">
      <c r="A18" s="15" t="s">
        <v>112</v>
      </c>
      <c r="B18" s="16">
        <v>32284471.719999999</v>
      </c>
      <c r="C18" s="16">
        <v>-20492617.950000003</v>
      </c>
      <c r="D18" s="16">
        <v>11791853.77</v>
      </c>
      <c r="E18" s="16">
        <v>3768696.01</v>
      </c>
      <c r="F18" s="16">
        <v>3761581.94</v>
      </c>
      <c r="G18" s="16">
        <f t="shared" si="2"/>
        <v>8023157.7599999998</v>
      </c>
    </row>
    <row r="19" spans="1:7">
      <c r="A19" s="15" t="s">
        <v>113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2"/>
        <v>0</v>
      </c>
    </row>
    <row r="20" spans="1:7">
      <c r="A20" s="15" t="s">
        <v>114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2"/>
        <v>0</v>
      </c>
    </row>
    <row r="21" spans="1:7">
      <c r="A21" s="15" t="s">
        <v>115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2"/>
        <v>0</v>
      </c>
    </row>
    <row r="22" spans="1:7">
      <c r="A22" s="15" t="s">
        <v>116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2"/>
        <v>0</v>
      </c>
    </row>
    <row r="23" spans="1:7">
      <c r="A23" s="15" t="s">
        <v>117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f t="shared" si="2"/>
        <v>0</v>
      </c>
    </row>
    <row r="27" spans="1:7">
      <c r="A27" s="15" t="s">
        <v>120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f t="shared" si="2"/>
        <v>0</v>
      </c>
    </row>
    <row r="28" spans="1:7">
      <c r="A28" s="15" t="s">
        <v>121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f t="shared" si="2"/>
        <v>0</v>
      </c>
    </row>
    <row r="29" spans="1:7">
      <c r="A29" s="15" t="s">
        <v>122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f t="shared" si="2"/>
        <v>0</v>
      </c>
    </row>
    <row r="30" spans="1:7">
      <c r="A30" s="15" t="s">
        <v>123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f t="shared" si="2"/>
        <v>0</v>
      </c>
    </row>
    <row r="31" spans="1:7">
      <c r="A31" s="15" t="s">
        <v>124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f t="shared" si="2"/>
        <v>0</v>
      </c>
    </row>
    <row r="32" spans="1:7">
      <c r="A32" s="15" t="s">
        <v>125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 t="shared" si="2"/>
        <v>0</v>
      </c>
    </row>
    <row r="33" spans="1:7">
      <c r="A33" s="15" t="s">
        <v>126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f t="shared" si="2"/>
        <v>0</v>
      </c>
    </row>
    <row r="34" spans="1:7">
      <c r="A34" s="15" t="s">
        <v>127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f t="shared" si="2"/>
        <v>0</v>
      </c>
    </row>
    <row r="38" spans="1:7" ht="22.5">
      <c r="A38" s="33" t="s">
        <v>130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f t="shared" si="2"/>
        <v>0</v>
      </c>
    </row>
    <row r="39" spans="1:7">
      <c r="A39" s="15" t="s">
        <v>131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f t="shared" si="2"/>
        <v>0</v>
      </c>
    </row>
    <row r="40" spans="1:7">
      <c r="A40" s="15" t="s">
        <v>132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26212000</v>
      </c>
      <c r="C42" s="13">
        <f t="shared" ref="C42:F42" si="6">C43+C53+C62+C73</f>
        <v>-26212000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f t="shared" si="2"/>
        <v>0</v>
      </c>
    </row>
    <row r="45" spans="1:7">
      <c r="A45" s="15" t="s">
        <v>103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f t="shared" si="2"/>
        <v>0</v>
      </c>
    </row>
    <row r="46" spans="1:7">
      <c r="A46" s="15" t="s">
        <v>104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f t="shared" si="2"/>
        <v>0</v>
      </c>
    </row>
    <row r="47" spans="1:7">
      <c r="A47" s="15" t="s">
        <v>105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f t="shared" si="2"/>
        <v>0</v>
      </c>
    </row>
    <row r="48" spans="1:7">
      <c r="A48" s="15" t="s">
        <v>106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2"/>
        <v>0</v>
      </c>
    </row>
    <row r="49" spans="1:7">
      <c r="A49" s="15" t="s">
        <v>107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f t="shared" si="2"/>
        <v>0</v>
      </c>
    </row>
    <row r="50" spans="1:7">
      <c r="A50" s="15" t="s">
        <v>108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f t="shared" si="2"/>
        <v>0</v>
      </c>
    </row>
    <row r="51" spans="1:7">
      <c r="A51" s="15" t="s">
        <v>109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26212000</v>
      </c>
      <c r="C53" s="13">
        <f t="shared" ref="C53:F53" si="8">SUM(C54:C60)</f>
        <v>-26212000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f t="shared" si="2"/>
        <v>0</v>
      </c>
    </row>
    <row r="55" spans="1:7">
      <c r="A55" s="15" t="s">
        <v>112</v>
      </c>
      <c r="B55" s="16">
        <v>26212000</v>
      </c>
      <c r="C55" s="16">
        <v>-26212000</v>
      </c>
      <c r="D55" s="16">
        <v>0</v>
      </c>
      <c r="E55" s="16">
        <v>0</v>
      </c>
      <c r="F55" s="16">
        <v>0</v>
      </c>
      <c r="G55" s="16">
        <f t="shared" si="2"/>
        <v>0</v>
      </c>
    </row>
    <row r="56" spans="1:7">
      <c r="A56" s="15" t="s">
        <v>113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f t="shared" si="2"/>
        <v>0</v>
      </c>
    </row>
    <row r="57" spans="1:7">
      <c r="A57" s="15" t="s">
        <v>114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f t="shared" si="2"/>
        <v>0</v>
      </c>
    </row>
    <row r="58" spans="1:7">
      <c r="A58" s="15" t="s">
        <v>115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f t="shared" si="2"/>
        <v>0</v>
      </c>
    </row>
    <row r="59" spans="1:7">
      <c r="A59" s="15" t="s">
        <v>116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f t="shared" si="2"/>
        <v>0</v>
      </c>
    </row>
    <row r="60" spans="1:7">
      <c r="A60" s="15" t="s">
        <v>117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 t="shared" si="2"/>
        <v>0</v>
      </c>
    </row>
    <row r="64" spans="1:7">
      <c r="A64" s="15" t="s">
        <v>120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f t="shared" si="2"/>
        <v>0</v>
      </c>
    </row>
    <row r="65" spans="1:7">
      <c r="A65" s="15" t="s">
        <v>121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f t="shared" si="2"/>
        <v>0</v>
      </c>
    </row>
    <row r="66" spans="1:7">
      <c r="A66" s="15" t="s">
        <v>122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f t="shared" si="2"/>
        <v>0</v>
      </c>
    </row>
    <row r="67" spans="1:7">
      <c r="A67" s="15" t="s">
        <v>123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f t="shared" si="2"/>
        <v>0</v>
      </c>
    </row>
    <row r="68" spans="1:7">
      <c r="A68" s="15" t="s">
        <v>124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f t="shared" si="2"/>
        <v>0</v>
      </c>
    </row>
    <row r="69" spans="1:7">
      <c r="A69" s="15" t="s">
        <v>125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f t="shared" si="2"/>
        <v>0</v>
      </c>
    </row>
    <row r="70" spans="1:7">
      <c r="A70" s="15" t="s">
        <v>126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f t="shared" si="2"/>
        <v>0</v>
      </c>
    </row>
    <row r="71" spans="1:7">
      <c r="A71" s="15" t="s">
        <v>127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f t="shared" si="11"/>
        <v>0</v>
      </c>
    </row>
    <row r="75" spans="1:7" ht="22.5">
      <c r="A75" s="33" t="s">
        <v>130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f t="shared" si="11"/>
        <v>0</v>
      </c>
    </row>
    <row r="76" spans="1:7">
      <c r="A76" s="15" t="s">
        <v>131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f t="shared" si="11"/>
        <v>0</v>
      </c>
    </row>
    <row r="77" spans="1:7">
      <c r="A77" s="15" t="s">
        <v>132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58496471.719999999</v>
      </c>
      <c r="C79" s="13">
        <f t="shared" ref="C79:G79" si="12">C5+C42</f>
        <v>-46704617.950000003</v>
      </c>
      <c r="D79" s="13">
        <f t="shared" si="12"/>
        <v>11791853.77</v>
      </c>
      <c r="E79" s="13">
        <f t="shared" si="12"/>
        <v>3768696.01</v>
      </c>
      <c r="F79" s="13">
        <f t="shared" si="12"/>
        <v>3761581.94</v>
      </c>
      <c r="G79" s="13">
        <f t="shared" si="12"/>
        <v>8023157.7599999998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4" spans="2:3">
      <c r="B84" s="55"/>
      <c r="C84" s="5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" sqref="A2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152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2850395.8500000006</v>
      </c>
      <c r="C4" s="39">
        <f t="shared" ref="C4:G4" si="0">C5+C6+C7+C10+C11+C14</f>
        <v>-25253.919999999998</v>
      </c>
      <c r="D4" s="39">
        <f t="shared" si="0"/>
        <v>2825141.9299999997</v>
      </c>
      <c r="E4" s="39">
        <f t="shared" si="0"/>
        <v>2516622.34</v>
      </c>
      <c r="F4" s="39">
        <f t="shared" si="0"/>
        <v>2516622.34</v>
      </c>
      <c r="G4" s="39">
        <f t="shared" si="0"/>
        <v>308519.58999999985</v>
      </c>
    </row>
    <row r="5" spans="1:7">
      <c r="A5" s="40" t="s">
        <v>136</v>
      </c>
      <c r="B5" s="13">
        <v>2850395.8500000006</v>
      </c>
      <c r="C5" s="13">
        <v>-25253.919999999998</v>
      </c>
      <c r="D5" s="13">
        <v>2825141.9299999997</v>
      </c>
      <c r="E5" s="13">
        <v>2516622.34</v>
      </c>
      <c r="F5" s="13">
        <v>2516622.34</v>
      </c>
      <c r="G5" s="13">
        <f>D5-E5</f>
        <v>308519.58999999985</v>
      </c>
    </row>
    <row r="6" spans="1:7">
      <c r="A6" s="40" t="s">
        <v>137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6">
        <f t="shared" ref="G8:G14" si="2">D8-E8</f>
        <v>0</v>
      </c>
    </row>
    <row r="9" spans="1:7">
      <c r="A9" s="33" t="s">
        <v>140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6">
        <f t="shared" si="2"/>
        <v>0</v>
      </c>
    </row>
    <row r="10" spans="1:7">
      <c r="A10" s="40" t="s">
        <v>141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6">
        <f t="shared" si="2"/>
        <v>0</v>
      </c>
    </row>
    <row r="13" spans="1:7">
      <c r="A13" s="33" t="s">
        <v>144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6">
        <f t="shared" si="2"/>
        <v>0</v>
      </c>
    </row>
    <row r="14" spans="1:7">
      <c r="A14" s="40" t="s">
        <v>145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 t="shared" ref="G17:G26" si="5">D17-E17</f>
        <v>0</v>
      </c>
    </row>
    <row r="18" spans="1:7">
      <c r="A18" s="40" t="s">
        <v>137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6">
        <f t="shared" si="5"/>
        <v>0</v>
      </c>
    </row>
    <row r="21" spans="1:7">
      <c r="A21" s="33" t="s">
        <v>140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6">
        <f t="shared" si="5"/>
        <v>0</v>
      </c>
    </row>
    <row r="22" spans="1:7">
      <c r="A22" s="40" t="s">
        <v>141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6">
        <f t="shared" si="5"/>
        <v>0</v>
      </c>
    </row>
    <row r="25" spans="1:7">
      <c r="A25" s="33" t="s">
        <v>144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6">
        <f t="shared" si="5"/>
        <v>0</v>
      </c>
    </row>
    <row r="26" spans="1:7">
      <c r="A26" s="40" t="s">
        <v>145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f t="shared" si="5"/>
        <v>0</v>
      </c>
    </row>
    <row r="27" spans="1:7">
      <c r="A27" s="27" t="s">
        <v>147</v>
      </c>
      <c r="B27" s="13">
        <f>B4+B16</f>
        <v>2850395.8500000006</v>
      </c>
      <c r="C27" s="13">
        <f t="shared" ref="C27:G27" si="8">C4+C16</f>
        <v>-25253.919999999998</v>
      </c>
      <c r="D27" s="13">
        <f t="shared" si="8"/>
        <v>2825141.9299999997</v>
      </c>
      <c r="E27" s="13">
        <f t="shared" si="8"/>
        <v>2516622.34</v>
      </c>
      <c r="F27" s="13">
        <f t="shared" si="8"/>
        <v>2516622.34</v>
      </c>
      <c r="G27" s="13">
        <f t="shared" si="8"/>
        <v>308519.58999999985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dcterms:created xsi:type="dcterms:W3CDTF">2017-01-11T17:22:36Z</dcterms:created>
  <dcterms:modified xsi:type="dcterms:W3CDTF">2017-01-19T03:43:47Z</dcterms:modified>
</cp:coreProperties>
</file>