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6\4TO TRIMESTRE 2016\"/>
    </mc:Choice>
  </mc:AlternateContent>
  <bookViews>
    <workbookView xWindow="0" yWindow="0" windowWidth="12690" windowHeight="1191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B34" i="1"/>
  <c r="B37" i="1"/>
  <c r="B65" i="1" s="1"/>
  <c r="G35" i="1"/>
  <c r="G9" i="1"/>
  <c r="G10" i="1"/>
  <c r="F70" i="1" l="1"/>
  <c r="E70" i="1"/>
  <c r="D70" i="1"/>
  <c r="C70" i="1"/>
  <c r="B70" i="1"/>
  <c r="G69" i="1"/>
  <c r="G68" i="1"/>
  <c r="G67" i="1"/>
  <c r="G63" i="1"/>
  <c r="F62" i="1"/>
  <c r="E62" i="1"/>
  <c r="D62" i="1"/>
  <c r="G62" i="1" s="1"/>
  <c r="C62" i="1"/>
  <c r="B62" i="1"/>
  <c r="G59" i="1"/>
  <c r="G58" i="1"/>
  <c r="G57" i="1"/>
  <c r="G56" i="1"/>
  <c r="F55" i="1"/>
  <c r="E55" i="1"/>
  <c r="D55" i="1"/>
  <c r="C55" i="1"/>
  <c r="B55" i="1"/>
  <c r="G54" i="1"/>
  <c r="G53" i="1"/>
  <c r="G52" i="1"/>
  <c r="G51" i="1"/>
  <c r="F50" i="1"/>
  <c r="E50" i="1"/>
  <c r="G50" i="1" s="1"/>
  <c r="D50" i="1"/>
  <c r="C50" i="1"/>
  <c r="B50" i="1"/>
  <c r="G49" i="1"/>
  <c r="G48" i="1"/>
  <c r="G47" i="1"/>
  <c r="G46" i="1"/>
  <c r="G45" i="1"/>
  <c r="G44" i="1"/>
  <c r="G43" i="1"/>
  <c r="G42" i="1"/>
  <c r="F41" i="1"/>
  <c r="F60" i="1" s="1"/>
  <c r="E41" i="1"/>
  <c r="D41" i="1"/>
  <c r="C41" i="1"/>
  <c r="B41" i="1"/>
  <c r="B60" i="1" s="1"/>
  <c r="G36" i="1"/>
  <c r="G33" i="1"/>
  <c r="F32" i="1"/>
  <c r="E32" i="1"/>
  <c r="D32" i="1"/>
  <c r="C32" i="1"/>
  <c r="B32" i="1"/>
  <c r="G31" i="1"/>
  <c r="G30" i="1"/>
  <c r="G29" i="1"/>
  <c r="G28" i="1"/>
  <c r="G27" i="1"/>
  <c r="G26" i="1"/>
  <c r="C37" i="1"/>
  <c r="G24" i="1"/>
  <c r="G23" i="1"/>
  <c r="G22" i="1"/>
  <c r="G21" i="1"/>
  <c r="G20" i="1"/>
  <c r="G19" i="1"/>
  <c r="G18" i="1"/>
  <c r="G17" i="1"/>
  <c r="G16" i="1"/>
  <c r="G15" i="1"/>
  <c r="G14" i="1"/>
  <c r="F13" i="1"/>
  <c r="E13" i="1"/>
  <c r="D13" i="1"/>
  <c r="G13" i="1" s="1"/>
  <c r="C13" i="1"/>
  <c r="B13" i="1"/>
  <c r="G12" i="1"/>
  <c r="G11" i="1"/>
  <c r="G8" i="1"/>
  <c r="G7" i="1"/>
  <c r="G6" i="1"/>
  <c r="D37" i="1" l="1"/>
  <c r="F37" i="1"/>
  <c r="E60" i="1"/>
  <c r="G55" i="1"/>
  <c r="G70" i="1"/>
  <c r="G41" i="1"/>
  <c r="C60" i="1"/>
  <c r="F65" i="1"/>
  <c r="G32" i="1"/>
  <c r="G34" i="1"/>
  <c r="E37" i="1"/>
  <c r="C65" i="1"/>
  <c r="G25" i="1"/>
  <c r="D60" i="1"/>
  <c r="G60" i="1" s="1"/>
  <c r="E65" i="1" l="1"/>
  <c r="G37" i="1"/>
  <c r="D65" i="1"/>
  <c r="G65" i="1" s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<sst xmlns="http://schemas.openxmlformats.org/spreadsheetml/2006/main" count="72" uniqueCount="72">
  <si>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</si>
  <si>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</si>
  <si>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</si>
  <si>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</si>
  <si>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</si>
  <si>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</si>
  <si>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</si>
  <si>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</si>
  <si>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</si>
  <si>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</si>
  <si>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</si>
  <si>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</si>
  <si>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</si>
  <si>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</si>
  <si>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</si>
  <si>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</si>
  <si>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</si>
  <si>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</si>
  <si>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</si>
  <si>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</si>
  <si>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</si>
  <si>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</si>
  <si>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</si>
  <si>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</si>
  <si>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</si>
  <si>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</si>
  <si>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</si>
  <si>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</si>
  <si>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</si>
  <si>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</si>
  <si>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</si>
  <si>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</si>
  <si>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</si>
  <si>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</si>
  <si>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</si>
  <si>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</si>
  <si>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</si>
  <si>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</si>
  <si>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</si>
  <si>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</si>
  <si>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</si>
  <si>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</si>
  <si>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</si>
  <si>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</si>
  <si>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</si>
  <si>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</si>
  <si>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</si>
  <si>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</si>
  <si>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</si>
  <si>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</si>
  <si>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</si>
  <si>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</si>
  <si>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</si>
  <si>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</si>
  <si>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</si>
  <si>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</si>
  <si>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</si>
  <si>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</si>
  <si>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</si>
  <si>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</si>
  <si>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</si>
  <si>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</si>
  <si>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</si>
  <si>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</si>
  <si>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</si>
  <si>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</si>
  <si>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</si>
  <si>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</si>
  <si>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</si>
  <si>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</si>
  <si>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</si>
  <si>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SAN MIGUEL DE ALLENDE, GTO.
Estado Analítico de Ingresos Detallado - LDF
Del 1 de enero al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</si>
</sst>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view="pageBreakPreview" zoomScale="60" zoomScaleNormal="69" workbookViewId="0">
      <selection activeCell="A68" sqref="A68"/>
    </sheetView>
  </sheetViews>
  <sheetFormatPr baseColWidth="10" defaultRowHeight="11.25" x14ac:dyDescent="0.2"/>
  <cols>
    <col min="1" max="1" width="79.16406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>
        <v>82828010</v>
      </c>
      <c r="C9" s="10">
        <v>0</v>
      </c>
      <c r="D9" s="10">
        <v>82828010</v>
      </c>
      <c r="E9" s="10">
        <v>100430594.70999999</v>
      </c>
      <c r="F9" s="10">
        <v>100430594.70999999</v>
      </c>
      <c r="G9" s="10">
        <f t="shared" si="0"/>
        <v>-17602584.709999993</v>
      </c>
    </row>
    <row r="10" spans="1:7" x14ac:dyDescent="0.2">
      <c r="A10" s="11" t="s">
        <v>13</v>
      </c>
      <c r="B10" s="10">
        <v>200000</v>
      </c>
      <c r="C10" s="10">
        <v>0</v>
      </c>
      <c r="D10" s="10">
        <v>200000</v>
      </c>
      <c r="E10" s="10">
        <v>458194.76</v>
      </c>
      <c r="F10" s="10">
        <v>458194.76</v>
      </c>
      <c r="G10" s="10">
        <f t="shared" si="0"/>
        <v>-258194.76</v>
      </c>
    </row>
    <row r="11" spans="1:7" x14ac:dyDescent="0.2">
      <c r="A11" s="11" t="s">
        <v>14</v>
      </c>
      <c r="B11" s="10">
        <v>2288000</v>
      </c>
      <c r="C11" s="10">
        <v>0</v>
      </c>
      <c r="D11" s="10">
        <v>2288000</v>
      </c>
      <c r="E11" s="10">
        <v>2331905.4</v>
      </c>
      <c r="F11" s="10">
        <v>2331905.4</v>
      </c>
      <c r="G11" s="10">
        <f t="shared" si="0"/>
        <v>-43905.399999999907</v>
      </c>
    </row>
    <row r="12" spans="1:7" x14ac:dyDescent="0.2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/>
      <c r="C25" s="10"/>
      <c r="D25" s="10"/>
      <c r="E25" s="10"/>
      <c r="F25" s="10"/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2">SUM(C33)</f>
        <v>0</v>
      </c>
      <c r="D32" s="10">
        <f t="shared" si="2"/>
        <v>0</v>
      </c>
      <c r="E32" s="10">
        <f t="shared" si="2"/>
        <v>379155.94</v>
      </c>
      <c r="F32" s="10">
        <f t="shared" si="2"/>
        <v>379155.94</v>
      </c>
      <c r="G32" s="10">
        <f t="shared" si="0"/>
        <v>-379155.94</v>
      </c>
    </row>
    <row r="33" spans="1:7" x14ac:dyDescent="0.2">
      <c r="A33" s="12" t="s">
        <v>36</v>
      </c>
      <c r="B33" s="10"/>
      <c r="C33" s="10"/>
      <c r="D33" s="10"/>
      <c r="E33" s="10">
        <v>379155.94</v>
      </c>
      <c r="F33" s="10">
        <v>379155.94</v>
      </c>
      <c r="G33" s="10">
        <f t="shared" si="0"/>
        <v>-379155.94</v>
      </c>
    </row>
    <row r="34" spans="1:7" x14ac:dyDescent="0.2">
      <c r="A34" s="11" t="s">
        <v>37</v>
      </c>
      <c r="B34" s="10">
        <f>SUM(B35:B36)</f>
        <v>37700000</v>
      </c>
      <c r="C34" s="10">
        <f t="shared" ref="C34:F34" si="3">SUM(C35:C36)</f>
        <v>-10000000</v>
      </c>
      <c r="D34" s="10">
        <f t="shared" si="3"/>
        <v>27700000</v>
      </c>
      <c r="E34" s="10">
        <f t="shared" si="3"/>
        <v>9568706</v>
      </c>
      <c r="F34" s="10">
        <f t="shared" si="3"/>
        <v>9568706</v>
      </c>
      <c r="G34" s="10">
        <f t="shared" si="0"/>
        <v>18131294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>
        <v>37700000</v>
      </c>
      <c r="C36" s="10">
        <v>-10000000</v>
      </c>
      <c r="D36" s="10">
        <v>27700000</v>
      </c>
      <c r="E36" s="10">
        <v>9568706</v>
      </c>
      <c r="F36" s="10">
        <v>9568706</v>
      </c>
      <c r="G36" s="10">
        <f t="shared" si="0"/>
        <v>18131294</v>
      </c>
    </row>
    <row r="37" spans="1:7" x14ac:dyDescent="0.2">
      <c r="A37" s="9" t="s">
        <v>40</v>
      </c>
      <c r="B37" s="13">
        <f>SUM(B6:B13)+B25+B31+B32+B34</f>
        <v>123016010</v>
      </c>
      <c r="C37" s="13">
        <f>SUM(C6:C13)+C25+C31+C32+C34</f>
        <v>-10000000</v>
      </c>
      <c r="D37" s="13">
        <f>SUM(D6:D13)+D25+D31+D32+D34</f>
        <v>113016010</v>
      </c>
      <c r="E37" s="13">
        <f>SUM(E6:E13)+E25+E31+E32+E34</f>
        <v>113168556.81</v>
      </c>
      <c r="F37" s="13">
        <f>SUM(F6:F13)+F25+F31+F32+F34</f>
        <v>113168556.81</v>
      </c>
      <c r="G37" s="13">
        <f t="shared" si="0"/>
        <v>-152546.81000000238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12000000</v>
      </c>
      <c r="C41" s="10">
        <f t="shared" ref="C41:F41" si="4">SUM(C42:C49)</f>
        <v>-2900000</v>
      </c>
      <c r="D41" s="10">
        <f t="shared" si="4"/>
        <v>9100000</v>
      </c>
      <c r="E41" s="10">
        <f t="shared" si="4"/>
        <v>8646802.6799999997</v>
      </c>
      <c r="F41" s="10">
        <f t="shared" si="4"/>
        <v>8646802.6799999997</v>
      </c>
      <c r="G41" s="10">
        <f t="shared" si="0"/>
        <v>453197.3200000003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>D44-E44</f>
        <v>0</v>
      </c>
    </row>
    <row r="45" spans="1:7" ht="22.5" x14ac:dyDescent="0.2">
      <c r="A45" s="16" t="s">
        <v>47</v>
      </c>
      <c r="B45" s="10">
        <v>12000000</v>
      </c>
      <c r="C45" s="10">
        <v>-2900000</v>
      </c>
      <c r="D45" s="10">
        <v>9100000</v>
      </c>
      <c r="E45" s="10">
        <v>8646802.6799999997</v>
      </c>
      <c r="F45" s="10">
        <v>8646802.6799999997</v>
      </c>
      <c r="G45" s="10">
        <f>D45-E45</f>
        <v>453197.3200000003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5">SUM(C51:C54)</f>
        <v>0</v>
      </c>
      <c r="D50" s="10">
        <f t="shared" si="5"/>
        <v>0</v>
      </c>
      <c r="E50" s="10">
        <f t="shared" si="5"/>
        <v>0</v>
      </c>
      <c r="F50" s="10">
        <f t="shared" si="5"/>
        <v>0</v>
      </c>
      <c r="G50" s="10">
        <f t="shared" si="0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6">SUM(C56:C57)</f>
        <v>0</v>
      </c>
      <c r="D55" s="10">
        <f t="shared" si="6"/>
        <v>0</v>
      </c>
      <c r="E55" s="10">
        <f t="shared" si="6"/>
        <v>0</v>
      </c>
      <c r="F55" s="10">
        <f t="shared" si="6"/>
        <v>0</v>
      </c>
      <c r="G55" s="10">
        <f t="shared" si="0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 x14ac:dyDescent="0.2">
      <c r="A60" s="9" t="s">
        <v>62</v>
      </c>
      <c r="B60" s="13">
        <f>B41+B50+B55+B58+B59</f>
        <v>12000000</v>
      </c>
      <c r="C60" s="13">
        <f>C41+C50+C55+C58+C59</f>
        <v>-2900000</v>
      </c>
      <c r="D60" s="13">
        <f>D41+D50+D55+D58+D59</f>
        <v>9100000</v>
      </c>
      <c r="E60" s="13">
        <f>E41+E50+E55+E58+E59</f>
        <v>8646802.6799999997</v>
      </c>
      <c r="F60" s="13">
        <f>F41+F50+F55+F58+F59</f>
        <v>8646802.6799999997</v>
      </c>
      <c r="G60" s="13">
        <f t="shared" si="0"/>
        <v>453197.3200000003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7">SUM(C63)</f>
        <v>0</v>
      </c>
      <c r="D62" s="1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0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135016010</v>
      </c>
      <c r="C65" s="13">
        <f>C37+C60+C62</f>
        <v>-12900000</v>
      </c>
      <c r="D65" s="13">
        <f>D37+D60+D62</f>
        <v>122116010</v>
      </c>
      <c r="E65" s="13">
        <f>E37+E60+E62</f>
        <v>121815359.49000001</v>
      </c>
      <c r="F65" s="13">
        <f>F37+F60+F62</f>
        <v>121815359.49000001</v>
      </c>
      <c r="G65" s="13">
        <f t="shared" si="0"/>
        <v>300650.50999999046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0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0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8">C68+C69</f>
        <v>0</v>
      </c>
      <c r="D70" s="13">
        <f t="shared" si="8"/>
        <v>0</v>
      </c>
      <c r="E70" s="13">
        <f t="shared" si="8"/>
        <v>0</v>
      </c>
      <c r="F70" s="13">
        <f t="shared" si="8"/>
        <v>0</v>
      </c>
      <c r="G70" s="13">
        <f t="shared" si="8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  <pageSetup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dcterms:created xsi:type="dcterms:W3CDTF">2017-01-11T17:22:08Z</dcterms:created>
  <dcterms:modified xsi:type="dcterms:W3CDTF">2017-01-31T00:34:55Z</dcterms:modified>
</cp:coreProperties>
</file>