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46" firstSheet="10" activeTab="16"/>
  </bookViews>
  <sheets>
    <sheet name="Hoja1" sheetId="24" state="hidden" r:id="rId1"/>
    <sheet name="Notas a los Edos Financieros" sheetId="1" r:id="rId2"/>
    <sheet name="ESF-01" sheetId="2" r:id="rId3"/>
    <sheet name="ESF-02" sheetId="3" r:id="rId4"/>
    <sheet name="ESF-03" sheetId="4" r:id="rId5"/>
    <sheet name="ESF-04" sheetId="28" r:id="rId6"/>
    <sheet name="ESF-05" sheetId="5" r:id="rId7"/>
    <sheet name="ESF-06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" sheetId="18" r:id="rId20"/>
    <sheet name="VHP-01" sheetId="19" r:id="rId21"/>
    <sheet name="VHP-02" sheetId="20" r:id="rId22"/>
    <sheet name="EFE-01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'ESF-08'!$A$7:$H$111</definedName>
    <definedName name="_xlnm.Print_Area" localSheetId="17">'EA-01'!$A$1:$D$84</definedName>
    <definedName name="_xlnm.Print_Area" localSheetId="18">'EA-02'!$A$1:$E$16</definedName>
    <definedName name="_xlnm.Print_Area" localSheetId="19">'EA-03'!$A$1:$E$129</definedName>
    <definedName name="_xlnm.Print_Area" localSheetId="22">'EFE-01'!$A$1:$E$164</definedName>
    <definedName name="_xlnm.Print_Area" localSheetId="23">'EFE-02'!$A$1:$D$34</definedName>
    <definedName name="_xlnm.Print_Area" localSheetId="24">'EFE-03'!$A$1:$C$43</definedName>
    <definedName name="_xlnm.Print_Area" localSheetId="2">'ESF-01'!$A$1:$E$105</definedName>
    <definedName name="_xlnm.Print_Area" localSheetId="3">'ESF-02'!$A$1:$G$26</definedName>
    <definedName name="_xlnm.Print_Area" localSheetId="4">'ESF-03'!$A$1:$I$117</definedName>
    <definedName name="_xlnm.Print_Area" localSheetId="5">'ESF-04'!$A$1:$H$8</definedName>
    <definedName name="_xlnm.Print_Area" localSheetId="7">'ESF-06'!$A$1:$G$18</definedName>
    <definedName name="_xlnm.Print_Area" localSheetId="8">'ESF-07'!$A$1:$E$18</definedName>
    <definedName name="_xlnm.Print_Area" localSheetId="9">'ESF-08'!$A$1:$F$65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'ESF-12'!$A$1:$H$37</definedName>
    <definedName name="_xlnm.Print_Area" localSheetId="14">'ESF-13'!$A$1:$E$12</definedName>
    <definedName name="_xlnm.Print_Area" localSheetId="15">'ESF-14'!$A$1:$E$20</definedName>
    <definedName name="_xlnm.Print_Area" localSheetId="16">'ESF-15'!$A$1:$AA$19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'VHP-02'!$A$1:$F$62</definedName>
    <definedName name="_xlnm.Print_Titles" localSheetId="17">'EA-01'!$1:$7</definedName>
    <definedName name="_xlnm.Print_Titles" localSheetId="19">'EA-03'!$1:$7</definedName>
    <definedName name="_xlnm.Print_Titles" localSheetId="22">'EFE-01'!$1:$7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C62" i="22" l="1"/>
  <c r="E41" i="23" l="1"/>
  <c r="D41" i="23"/>
  <c r="C41" i="23"/>
  <c r="E38" i="23"/>
  <c r="D38" i="23"/>
  <c r="C38" i="23"/>
  <c r="E35" i="23"/>
  <c r="D35" i="23"/>
  <c r="C35" i="23"/>
  <c r="E28" i="23"/>
  <c r="D28" i="23"/>
  <c r="C28" i="23"/>
  <c r="E21" i="23"/>
  <c r="D21" i="23"/>
  <c r="C21" i="23"/>
  <c r="E14" i="23"/>
  <c r="D14" i="23"/>
  <c r="C14" i="23"/>
  <c r="D32" i="27" l="1"/>
  <c r="C32" i="27"/>
  <c r="D30" i="27"/>
  <c r="C30" i="27"/>
  <c r="D28" i="27"/>
  <c r="C28" i="27"/>
  <c r="D22" i="27"/>
  <c r="C22" i="27"/>
  <c r="D19" i="27"/>
  <c r="C19" i="27"/>
  <c r="D10" i="27"/>
  <c r="C10" i="27"/>
  <c r="D42" i="27"/>
  <c r="D41" i="27" s="1"/>
  <c r="C42" i="27"/>
  <c r="C41" i="27" s="1"/>
  <c r="D9" i="27" l="1"/>
  <c r="C9" i="27"/>
  <c r="C127" i="18" l="1"/>
  <c r="C32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126" i="16"/>
  <c r="C26" i="14"/>
  <c r="C10" i="14"/>
  <c r="C18" i="13"/>
  <c r="G55" i="12"/>
  <c r="F55" i="12"/>
  <c r="E55" i="12"/>
  <c r="D55" i="12"/>
  <c r="C55" i="12"/>
  <c r="C20" i="11"/>
  <c r="E34" i="9"/>
  <c r="D34" i="9"/>
  <c r="C34" i="9"/>
  <c r="E22" i="9"/>
  <c r="D22" i="9"/>
  <c r="C22" i="9"/>
  <c r="E111" i="8"/>
  <c r="D111" i="8"/>
  <c r="E101" i="8"/>
  <c r="D101" i="8"/>
  <c r="E73" i="8"/>
  <c r="D73" i="8"/>
  <c r="E63" i="8"/>
  <c r="D63" i="8"/>
  <c r="G15" i="4"/>
  <c r="F15" i="4"/>
  <c r="E15" i="4"/>
  <c r="D15" i="4"/>
  <c r="F24" i="3"/>
  <c r="D24" i="3"/>
  <c r="C29" i="2"/>
  <c r="E162" i="21"/>
  <c r="D162" i="21"/>
  <c r="C162" i="21"/>
  <c r="C111" i="8"/>
  <c r="C101" i="8"/>
  <c r="C73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15" i="26"/>
  <c r="C9" i="26"/>
  <c r="C20" i="26" s="1"/>
  <c r="C18" i="14"/>
  <c r="C82" i="16"/>
  <c r="G35" i="12"/>
  <c r="F35" i="12"/>
  <c r="E35" i="12"/>
  <c r="D35" i="12"/>
  <c r="C35" i="12"/>
  <c r="I17" i="15"/>
  <c r="C13" i="9"/>
  <c r="D13" i="9"/>
  <c r="E13" i="9"/>
  <c r="C16" i="6"/>
  <c r="O17" i="15"/>
  <c r="N17" i="15"/>
  <c r="M17" i="15"/>
  <c r="L17" i="15"/>
  <c r="K17" i="15"/>
  <c r="H17" i="15"/>
  <c r="G17" i="15"/>
  <c r="F17" i="15"/>
  <c r="E60" i="20"/>
  <c r="D60" i="20"/>
  <c r="C60" i="20"/>
  <c r="E14" i="19"/>
  <c r="D14" i="19"/>
  <c r="C14" i="19"/>
  <c r="C14" i="17"/>
  <c r="C11" i="11"/>
  <c r="C63" i="8"/>
  <c r="E53" i="8"/>
  <c r="D53" i="8"/>
  <c r="C53" i="8"/>
  <c r="E21" i="8"/>
  <c r="D21" i="8"/>
  <c r="C21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104" i="2"/>
  <c r="C91" i="2"/>
  <c r="C78" i="2"/>
  <c r="C35" i="25" l="1"/>
  <c r="D127" i="18" l="1"/>
</calcChain>
</file>

<file path=xl/sharedStrings.xml><?xml version="1.0" encoding="utf-8"?>
<sst xmlns="http://schemas.openxmlformats.org/spreadsheetml/2006/main" count="1908" uniqueCount="1308">
  <si>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</si>
  <si>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</si>
  <si>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</si>
  <si>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</si>
  <si>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</si>
  <si>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</si>
  <si>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</si>
  <si>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</si>
  <si>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</si>
  <si>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</si>
  <si>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</si>
  <si>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</si>
  <si>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</si>
  <si>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</si>
  <si>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</si>
  <si>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</si>
  <si>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</si>
  <si>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</si>
  <si>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</si>
  <si>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</si>
  <si>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</si>
  <si>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</si>
  <si>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</si>
  <si>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</si>
  <si>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</si>
  <si>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</si>
  <si>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</si>
  <si>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</si>
  <si>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</si>
  <si>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</si>
  <si>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</si>
  <si>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</si>
  <si>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</si>
  <si>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</si>
  <si>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</si>
  <si>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</si>
  <si>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</si>
  <si>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</si>
  <si>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</si>
  <si>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</si>
  <si>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</si>
  <si>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</si>
  <si>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</si>
  <si>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</si>
  <si>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</si>
  <si>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</si>
  <si>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</si>
  <si>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</si>
  <si>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</si>
  <si>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</si>
  <si>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</si>
  <si>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</si>
  <si>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</si>
  <si>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</si>
  <si>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</si>
  <si>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</si>
  <si>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</si>
  <si>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</si>
  <si>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</si>
  <si>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</si>
  <si>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</si>
  <si>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</si>
  <si>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</si>
  <si>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</si>
  <si>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</si>
  <si>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</si>
  <si>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</si>
  <si>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</si>
  <si>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</si>
  <si>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</si>
  <si>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</si>
  <si>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</si>
  <si>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</si>
  <si>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</si>
  <si>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</si>
  <si>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</si>
  <si>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</si>
  <si>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</si>
  <si>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</si>
  <si>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</si>
  <si>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</si>
  <si>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</si>
  <si>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</si>
  <si>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</si>
  <si>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</si>
  <si>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</si>
  <si>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</si>
  <si>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</si>
  <si>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</si>
  <si>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</si>
  <si>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</si>
  <si>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</si>
  <si>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</si>
  <si>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</si>
  <si>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</si>
  <si>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</si>
  <si>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</si>
  <si>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</si>
  <si>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</si>
  <si>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</si>
  <si>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</si>
  <si>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</si>
  <si>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</si>
  <si>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</si>
  <si>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</si>
  <si>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</si>
  <si>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</si>
  <si>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</si>
  <si>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</si>
  <si>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</si>
  <si>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</si>
  <si>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</si>
  <si>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</si>
  <si>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</si>
  <si>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</si>
  <si>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</si>
  <si>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</si>
  <si>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</si>
  <si>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</si>
  <si>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</si>
  <si>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</si>
  <si>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</si>
  <si>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</si>
  <si>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</si>
  <si>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</si>
  <si>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</si>
  <si>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</si>
  <si>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</si>
  <si>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</si>
  <si>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</si>
  <si>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</si>
  <si>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</si>
  <si>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</si>
  <si>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</si>
  <si>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</si>
  <si>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</si>
  <si>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</si>
  <si>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</si>
  <si>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</si>
  <si>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</si>
  <si>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</si>
  <si>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</si>
  <si>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</si>
  <si>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</si>
  <si>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</si>
  <si>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</si>
  <si>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</si>
  <si>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</si>
  <si>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</si>
  <si>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</si>
  <si>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</si>
  <si>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</si>
  <si>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</si>
  <si>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</si>
  <si>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</si>
  <si>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</si>
  <si>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</si>
  <si>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</si>
  <si>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</si>
  <si>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</si>
  <si>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</si>
  <si>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</si>
  <si>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</si>
  <si>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</si>
  <si>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</si>
  <si>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</si>
  <si>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</si>
  <si>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</si>
  <si>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</si>
  <si>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</si>
  <si>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</si>
  <si>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</si>
  <si>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</si>
  <si>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</si>
  <si>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</si>
  <si>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</si>
  <si>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</si>
  <si>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</si>
  <si>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</si>
  <si>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</si>
  <si>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</si>
  <si>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</si>
  <si>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</si>
  <si>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</si>
  <si>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</si>
  <si>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</si>
  <si>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</si>
  <si>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</si>
  <si>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</si>
  <si>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</si>
  <si>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</si>
  <si>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</si>
  <si>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</si>
  <si>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</si>
  <si>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</si>
  <si>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</si>
  <si>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</si>
  <si>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</si>
  <si>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</si>
  <si>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</si>
  <si>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</si>
  <si>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</si>
  <si>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</si>
  <si>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</si>
  <si>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</si>
  <si>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</si>
  <si>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</si>
  <si>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</si>
  <si>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</si>
  <si>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</si>
  <si>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</si>
  <si>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</si>
  <si>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</si>
  <si>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</si>
  <si>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</si>
  <si>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</si>
  <si>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</si>
  <si>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</si>
  <si>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</si>
  <si>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</si>
  <si>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</si>
  <si>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</si>
  <si>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</si>
  <si>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</si>
  <si>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</si>
  <si>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</si>
  <si>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</si>
  <si>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</si>
  <si>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</si>
  <si>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</si>
  <si>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</si>
  <si>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</si>
  <si>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</si>
  <si>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</si>
  <si>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</si>
  <si>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</si>
  <si>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</si>
  <si>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</si>
  <si>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</si>
  <si>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</si>
  <si>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</si>
  <si>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</si>
  <si>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</si>
  <si>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</si>
  <si>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</si>
  <si>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</si>
  <si>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</si>
  <si>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</si>
  <si>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</si>
  <si>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</si>
  <si>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</si>
  <si>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</si>
  <si>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</si>
  <si>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</si>
  <si>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</si>
  <si>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</si>
  <si>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</si>
  <si>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</si>
  <si>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</si>
  <si>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</si>
  <si>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</si>
  <si>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</si>
  <si>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</si>
  <si>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</si>
  <si>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</si>
  <si>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</si>
  <si>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</si>
  <si>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</si>
  <si>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</si>
  <si>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</si>
  <si>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</si>
  <si>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</si>
  <si>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</si>
  <si>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</si>
  <si>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</si>
  <si>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</si>
  <si>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</si>
  <si>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</si>
  <si>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</si>
  <si>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</si>
  <si>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</si>
  <si>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</si>
  <si>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</si>
  <si>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</si>
  <si>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</si>
  <si>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</si>
  <si>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</si>
  <si>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</si>
  <si>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</si>
  <si>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</si>
  <si>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</si>
  <si>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</si>
  <si>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</si>
  <si>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</si>
  <si>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</si>
  <si>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</si>
  <si>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</si>
  <si>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</si>
  <si>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</si>
  <si>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</si>
  <si>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</si>
  <si>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</si>
  <si>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</si>
  <si>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</si>
  <si>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</si>
  <si>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</si>
  <si>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</si>
  <si>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</si>
  <si>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</si>
  <si>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</si>
  <si>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</si>
  <si>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</si>
  <si>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</si>
  <si>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</si>
  <si>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</si>
  <si>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</si>
  <si>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</si>
  <si>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</si>
  <si>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</si>
  <si>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</si>
  <si>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</si>
  <si>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</si>
  <si>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</si>
  <si>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</si>
  <si>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</si>
  <si>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</si>
  <si>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</si>
  <si>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</si>
  <si>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</si>
  <si>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</si>
  <si>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</si>
  <si>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</si>
  <si>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</si>
  <si>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</si>
  <si>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</si>
  <si>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</si>
  <si>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</si>
  <si>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</si>
  <si>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</si>
  <si>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</si>
  <si>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</si>
  <si>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</si>
  <si>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</si>
  <si>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</si>
  <si>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</si>
  <si>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</si>
  <si>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</si>
  <si>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</si>
  <si>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</si>
  <si>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</si>
  <si>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</si>
  <si>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</si>
  <si>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</si>
  <si>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</si>
  <si>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</si>
  <si>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</si>
  <si>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</si>
  <si>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</si>
  <si>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</si>
  <si>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</si>
  <si>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</si>
  <si>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</si>
  <si>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</si>
  <si>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</si>
  <si>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</si>
  <si>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</si>
  <si>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</si>
  <si>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</si>
  <si>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</si>
  <si>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</si>
  <si>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</si>
  <si>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</si>
  <si>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</si>
  <si>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</si>
  <si>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</si>
  <si>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</si>
  <si>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</si>
  <si>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</si>
  <si>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</si>
  <si>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</si>
  <si>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</si>
  <si>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</si>
  <si>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</si>
  <si>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</si>
  <si>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</si>
  <si>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</si>
  <si>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</si>
  <si>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</si>
  <si>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</si>
  <si>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</si>
  <si>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NO APLICA</t>
  </si>
  <si>
    <t>0111400003</t>
  </si>
  <si>
    <t>BAJIO 3840741/F-III 2009</t>
  </si>
  <si>
    <t>0111400013</t>
  </si>
  <si>
    <t>BAJIO 6223788 F-III 2011 INVERSION</t>
  </si>
  <si>
    <t>0111400016</t>
  </si>
  <si>
    <t>BAJIO  7495567 RAMO 33 FONDO III 2012</t>
  </si>
  <si>
    <t>0111400019</t>
  </si>
  <si>
    <t>BAJIO FAISM 2013 CTA. 89257860101</t>
  </si>
  <si>
    <t>0111400021</t>
  </si>
  <si>
    <t>BAJIO CONCENTRADORA 2013  CTA. 90375320101</t>
  </si>
  <si>
    <t>0111400025</t>
  </si>
  <si>
    <t>INV. BAJIO RECAUD 2014 CTA. 10272599</t>
  </si>
  <si>
    <t>0111400026</t>
  </si>
  <si>
    <t>INV. BAJIO CUENTA PUBLICA 2014</t>
  </si>
  <si>
    <t>0111400027</t>
  </si>
  <si>
    <t>INV. BAJIO FAISM 2014</t>
  </si>
  <si>
    <t>0111400032</t>
  </si>
  <si>
    <t>INV BAJIO 12471201 CUENTA PUBLICA 2015</t>
  </si>
  <si>
    <t>0111400033</t>
  </si>
  <si>
    <t>INV BAJIO 12557716 FAISM 2015</t>
  </si>
  <si>
    <t>0111400034</t>
  </si>
  <si>
    <t>INV BAJIO 12612800 FORTAMUN 2015</t>
  </si>
  <si>
    <t>0111400038</t>
  </si>
  <si>
    <t>INV BAJIO 14917355 CUENTA PUBLICA 2016</t>
  </si>
  <si>
    <t>0111400039</t>
  </si>
  <si>
    <t>INV BAJIO 14973283 FAIMS 2016</t>
  </si>
  <si>
    <t>0111400040</t>
  </si>
  <si>
    <t>INV BAJIO 14973440 FORTAMUN 2016</t>
  </si>
  <si>
    <t>0111400041</t>
  </si>
  <si>
    <t>INV BAJIO 16052268 FORTALECIMIENTO FINANCIERO 2016</t>
  </si>
  <si>
    <t>0111400042</t>
  </si>
  <si>
    <t>INV BAJIO 15658479 FORTALECE 2016</t>
  </si>
  <si>
    <t>0111400047</t>
  </si>
  <si>
    <t>INV BAJIO 16716706 FORTALECIMIENTO FINANCIERO B</t>
  </si>
  <si>
    <t>0111400303</t>
  </si>
  <si>
    <t>BANORTE 530457691 FONDO VERDE</t>
  </si>
  <si>
    <t/>
  </si>
  <si>
    <t>0111500002</t>
  </si>
  <si>
    <t>BAJIO 3840741 F-III 2009</t>
  </si>
  <si>
    <t>0111500034</t>
  </si>
  <si>
    <t>BAJIO 6223788 F-III 2011</t>
  </si>
  <si>
    <t>0111500039</t>
  </si>
  <si>
    <t>BAJIO 7495567 R33 F3 2012</t>
  </si>
  <si>
    <t>0111500047</t>
  </si>
  <si>
    <t>BAJIO FAISM 2013 CTA.: 89257860101</t>
  </si>
  <si>
    <t>0111500062</t>
  </si>
  <si>
    <t>BAJIO 10454056 FAISM 2014</t>
  </si>
  <si>
    <t>0111500075</t>
  </si>
  <si>
    <t>BAJIO 12557716 FAISM 2015</t>
  </si>
  <si>
    <t>0111500076</t>
  </si>
  <si>
    <t>BAJIO 12612800 FORTAMUN 2015</t>
  </si>
  <si>
    <t>0111500077</t>
  </si>
  <si>
    <t>BAJIO 12916573 FOAM 2014</t>
  </si>
  <si>
    <t>0111500089</t>
  </si>
  <si>
    <t>BAJIO 14973283 FAISM 2016</t>
  </si>
  <si>
    <t>0111500090</t>
  </si>
  <si>
    <t>BAJIO 14973440 FORTAMUN 2016</t>
  </si>
  <si>
    <t>0111500091</t>
  </si>
  <si>
    <t>BAJIO 15660772 BORDERIA 2016.</t>
  </si>
  <si>
    <t>0111500092</t>
  </si>
  <si>
    <t>BAJIO 15658479 FORTALECE 2016.</t>
  </si>
  <si>
    <t>0111500093</t>
  </si>
  <si>
    <t>BAJIO 15934466 PROII 2016 MUNICIPAL</t>
  </si>
  <si>
    <t>0111500094</t>
  </si>
  <si>
    <t>BAJIO 15934425 PROII 2016 ESTATAL</t>
  </si>
  <si>
    <t>0111500095</t>
  </si>
  <si>
    <t>BAJIO 15934227 PROII 2016 FEDERAL</t>
  </si>
  <si>
    <t>0111500096</t>
  </si>
  <si>
    <t>BAJIO 16091845 FONCA ILUMINACION ESCENICA</t>
  </si>
  <si>
    <t>0111500097</t>
  </si>
  <si>
    <t>BAJIO 16091951 FONCA CABLEADO SUBTERRANEO</t>
  </si>
  <si>
    <t>0111500098</t>
  </si>
  <si>
    <t>BAJIO 16041097 INFRAESTRUCTURA TEJIDO SOCIAL 2016</t>
  </si>
  <si>
    <t>0111500099</t>
  </si>
  <si>
    <t>BAJIO 16052268 FORTALECIMIENTO FINANCIERO 2016</t>
  </si>
  <si>
    <t>0111500106</t>
  </si>
  <si>
    <t>BANAMEX 1356435 FIDEICOMISO FAIM FIDER</t>
  </si>
  <si>
    <t>0111500307</t>
  </si>
  <si>
    <t>BANORTE 635742041 F-III 2010</t>
  </si>
  <si>
    <t>0111500323</t>
  </si>
  <si>
    <t>BANORTE 814012875  CASA DE LA CULTURA</t>
  </si>
  <si>
    <t>0111500339</t>
  </si>
  <si>
    <t>BNTE FORTAMUN 2013 CTA. 0851707112</t>
  </si>
  <si>
    <t>0111500345</t>
  </si>
  <si>
    <t>BNTE 895303947   FAIM</t>
  </si>
  <si>
    <t>0111500346</t>
  </si>
  <si>
    <t>BNTE 0207968949  FORTAMUN 2014</t>
  </si>
  <si>
    <t>0111500354</t>
  </si>
  <si>
    <t>BANORTE 422490485 FORTASEG FEDERAL 2016.</t>
  </si>
  <si>
    <t>0111500355</t>
  </si>
  <si>
    <t>BANORTE 422490494 FORTASEG COPARTICIPACION 2016.</t>
  </si>
  <si>
    <t>0111500701</t>
  </si>
  <si>
    <t>BAJIO 16283996 MEVI 2016</t>
  </si>
  <si>
    <t>0111500702</t>
  </si>
  <si>
    <t>Bajio 16359192 TEJIDO SOCIAL 2016 DEUDA</t>
  </si>
  <si>
    <t>0111500703</t>
  </si>
  <si>
    <t>BAJIO 16728396 DESARROLLO DE HOGAR PIDH 2016</t>
  </si>
  <si>
    <t>0111500704</t>
  </si>
  <si>
    <t>BAJIO 16717175 PISBCC ADRENEL 2016</t>
  </si>
  <si>
    <t>0111500705</t>
  </si>
  <si>
    <t>BAJIO 16358012 HABITAT 2016 FEDERAL</t>
  </si>
  <si>
    <t>0111500706</t>
  </si>
  <si>
    <t>BAJIO 16358160 HABITAT 2016 MUNICIPAL</t>
  </si>
  <si>
    <t>0111500707</t>
  </si>
  <si>
    <t>BAJIO 16717415 PR A 2016</t>
  </si>
  <si>
    <t>0111500708</t>
  </si>
  <si>
    <t>BAJIO 16716706 FORTALECIMIENTO FINANCIERO B</t>
  </si>
  <si>
    <t>0111500709</t>
  </si>
  <si>
    <t>BAJIO 17191032 INADEM 2016</t>
  </si>
  <si>
    <t>0111500710</t>
  </si>
  <si>
    <t>BAJIO 17433244 APOYO A MIGRANTES 2016</t>
  </si>
  <si>
    <t>0111500711</t>
  </si>
  <si>
    <t>BAJIO 17535709 FONREGION 2016</t>
  </si>
  <si>
    <t>0111500712</t>
  </si>
  <si>
    <t>BAJIO 16829905 BORDERIA 2016</t>
  </si>
  <si>
    <t>0111500713</t>
  </si>
  <si>
    <t>BAJIO 17459819 ADRE FAIS 16</t>
  </si>
  <si>
    <t>0111500714</t>
  </si>
  <si>
    <t>BAJIO 17090978 FONCA ILUMINACION CENTRO SMA</t>
  </si>
  <si>
    <t>0111500715</t>
  </si>
  <si>
    <t>BAJIO 17190646 PROY CENTROS HISTORICOS FONCA 2016</t>
  </si>
  <si>
    <t>0112200002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</si>
  <si>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</si>
  <si>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</si>
  <si>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</si>
  <si>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</si>
  <si>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</si>
  <si>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</si>
  <si>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</si>
  <si>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</si>
  <si>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</si>
  <si>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</si>
  <si>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</si>
  <si>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</si>
  <si>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</si>
  <si>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</si>
  <si>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</si>
  <si>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</si>
  <si>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</si>
  <si>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</si>
  <si>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</si>
  <si>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</si>
  <si>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</si>
  <si>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</si>
  <si>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</si>
  <si>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</si>
  <si>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</si>
  <si>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</si>
  <si>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</si>
  <si>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</si>
  <si>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</si>
  <si>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</si>
  <si>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</si>
  <si>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</si>
  <si>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</si>
  <si>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</si>
  <si>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</si>
  <si>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</si>
  <si>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</si>
  <si>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</si>
  <si>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</si>
  <si>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</si>
  <si>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</si>
  <si>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</si>
  <si>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</si>
  <si>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</si>
  <si>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</si>
  <si>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</si>
  <si>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</si>
  <si>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</si>
  <si>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</si>
  <si>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</si>
  <si>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</si>
  <si>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</si>
  <si>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</si>
  <si>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</si>
  <si>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</si>
  <si>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</si>
  <si>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</si>
  <si>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</si>
  <si>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</si>
  <si>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</si>
  <si>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</si>
  <si>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</si>
  <si>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</si>
  <si>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</si>
  <si>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</si>
  <si>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</si>
  <si>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</si>
  <si>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</si>
  <si>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</si>
  <si>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</si>
  <si>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</si>
  <si>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</si>
  <si>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</si>
  <si>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</si>
  <si>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</si>
  <si>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</si>
  <si>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</si>
  <si>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</si>
  <si>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</si>
  <si>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</si>
  <si>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</si>
  <si>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</si>
  <si>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</si>
  <si>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</si>
  <si>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</si>
  <si>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</si>
  <si>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</si>
  <si>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</si>
  <si>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</si>
  <si>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</si>
  <si>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</si>
  <si>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</si>
  <si>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</si>
  <si>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</si>
  <si>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</si>
  <si>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</si>
  <si>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</si>
  <si>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</si>
  <si>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</si>
  <si>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</si>
  <si>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</si>
  <si>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</si>
  <si>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</si>
  <si>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</si>
  <si>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</si>
  <si>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</si>
  <si>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</si>
  <si>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</si>
  <si>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</si>
  <si>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</si>
  <si>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</si>
  <si>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</si>
  <si>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</si>
  <si>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</si>
  <si>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</si>
  <si>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</si>
  <si>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</si>
  <si>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</si>
  <si>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</si>
  <si>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</si>
  <si>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</si>
  <si>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0211100003</t>
  </si>
  <si>
    <t>PAGO NOMINA CON CHEQUE</t>
  </si>
  <si>
    <t>0211200001</t>
  </si>
  <si>
    <t>Proveedores por pagar CP</t>
  </si>
  <si>
    <t>0211300001</t>
  </si>
  <si>
    <t>Contratistas por pagar CP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</si>
  <si>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</si>
  <si>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</si>
  <si>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</si>
  <si>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</si>
  <si>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</si>
  <si>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</si>
  <si>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0211700004</t>
  </si>
  <si>
    <t>ISR POR ARRENDAMIENTO</t>
  </si>
  <si>
    <t>0211700006</t>
  </si>
  <si>
    <t>1% IMPUESTO CEDULAR</t>
  </si>
  <si>
    <t>0211700007</t>
  </si>
  <si>
    <t>2% IMPUESTO CEDULAR</t>
  </si>
  <si>
    <t>0211700008</t>
  </si>
  <si>
    <t>ISR PROG. ESPECIALES</t>
  </si>
  <si>
    <t>0211700009</t>
  </si>
  <si>
    <t>CEDULAR PROG. ESPECIALES</t>
  </si>
  <si>
    <t>0211700101</t>
  </si>
  <si>
    <t>2% ICIC</t>
  </si>
  <si>
    <t>0211700104</t>
  </si>
  <si>
    <t>1% DIF</t>
  </si>
  <si>
    <t>0211700111</t>
  </si>
  <si>
    <t>DIVO</t>
  </si>
  <si>
    <t>0211700112</t>
  </si>
  <si>
    <t>.005% SGP</t>
  </si>
  <si>
    <t>0211700115</t>
  </si>
  <si>
    <t>CUOTAS DE ORGANISMOS AGRICOLAS (COA)</t>
  </si>
  <si>
    <t>0211700301</t>
  </si>
  <si>
    <t>RETENCIONES POR PENSIONES ALIMENTICIAS</t>
  </si>
  <si>
    <t>0211700302</t>
  </si>
  <si>
    <t>RETENCION PRESTAMOS CAJAS DE AHORRO</t>
  </si>
  <si>
    <t>0211700305</t>
  </si>
  <si>
    <t>DESCUENTOS A EMPLEADOS POR ADQUISICION DE BIENES Y</t>
  </si>
  <si>
    <t>0211700306</t>
  </si>
  <si>
    <t>DESCUENTOS PARTIDOS</t>
  </si>
  <si>
    <t>0211700399</t>
  </si>
  <si>
    <t>Fondo de Ahorro</t>
  </si>
  <si>
    <t>0211800001</t>
  </si>
  <si>
    <t>DEVOLUCIONES DE LA LEY DE INGRESOS POR PAGAR A COR</t>
  </si>
  <si>
    <t>0211900001</t>
  </si>
  <si>
    <t>Otras ctas por pagar CP</t>
  </si>
  <si>
    <t>0211900004</t>
  </si>
  <si>
    <t>TESORERIA DE LA FEDERACION</t>
  </si>
  <si>
    <t>0211900005</t>
  </si>
  <si>
    <t>SECRETARIA DE FINANZAS, INVERSION Y ADMINISTRACION</t>
  </si>
  <si>
    <t>0211900006</t>
  </si>
  <si>
    <t>CONTABILIDAD DE OBRAS</t>
  </si>
  <si>
    <t>0219900001</t>
  </si>
  <si>
    <t>CHEQUES CANCELADOS</t>
  </si>
  <si>
    <t>0411201201</t>
  </si>
  <si>
    <t>IMPUESTO PREDIAL RUSTICO</t>
  </si>
  <si>
    <t>0411201202</t>
  </si>
  <si>
    <t>IMPUESTO PREDIAL URBANO</t>
  </si>
  <si>
    <t>0411201203</t>
  </si>
  <si>
    <t>IMPUESTO SOBRE TRASLACION DE DOMINIO RUSTICO</t>
  </si>
  <si>
    <t>0411201204</t>
  </si>
  <si>
    <t>IMPUESTO SOBRE DIVISION Y LOTIFICACIÓN DEL INMUEBL</t>
  </si>
  <si>
    <t>0411201205</t>
  </si>
  <si>
    <t>IMPUESTO SOBRE FRACCIONAMIENTOS RUSTICOS</t>
  </si>
  <si>
    <t>0411201206</t>
  </si>
  <si>
    <t>REZAGO RUSTICO</t>
  </si>
  <si>
    <t>0411201207</t>
  </si>
  <si>
    <t>REZAGO URBANO</t>
  </si>
  <si>
    <t>0411301302</t>
  </si>
  <si>
    <t>IMPUESTO SOBRE DIVERSIONES Y ESPECTACULOS</t>
  </si>
  <si>
    <t>0411601601</t>
  </si>
  <si>
    <t>IMPUESTO SOBRE EXPLOTACION DE MARMOLES ,CANTERAS P</t>
  </si>
  <si>
    <t>0413103109</t>
  </si>
  <si>
    <t>APORT BENEF CONVENIOS AÑOS ANTERIORES</t>
  </si>
  <si>
    <t>0414104102</t>
  </si>
  <si>
    <t>PRESTACION DEL SERVICIO DE DEPOSITO Y DISPOSICIÓN</t>
  </si>
  <si>
    <t>0414104117</t>
  </si>
  <si>
    <t>BOVINO SACRIFICIO DE ANIMALES,POR CABEZA DE GANADO</t>
  </si>
  <si>
    <t>0414304305</t>
  </si>
  <si>
    <t>SERVICIO DE OBRAS PUBLICAS Y DESARROLLO URBANO</t>
  </si>
  <si>
    <t>0414304306</t>
  </si>
  <si>
    <t>SERVICIOS CATASTRALES</t>
  </si>
  <si>
    <t>0414304307</t>
  </si>
  <si>
    <t>SERVICIO DE SANITARIOS</t>
  </si>
  <si>
    <t>0414304309</t>
  </si>
  <si>
    <t>SERVICIO DE DEPOSITO/DISPOSICION DE RESIDUOS</t>
  </si>
  <si>
    <t>0414304312</t>
  </si>
  <si>
    <t xml:space="preserve"> DERECHOS DE ALUMBRADO PÚBLICO</t>
  </si>
  <si>
    <t>0414904411</t>
  </si>
  <si>
    <t>CERTIFICADOS Y CERTIFICACIONES</t>
  </si>
  <si>
    <t>0414904421</t>
  </si>
  <si>
    <t>VENTA DE BEBIDAS ALCOHOLICAS POR DIA</t>
  </si>
  <si>
    <t>0414904424</t>
  </si>
  <si>
    <t>EXPEDICION DE LICENCIAS O PERMISOS PARA ESTABLECIM</t>
  </si>
  <si>
    <t>0414904436</t>
  </si>
  <si>
    <t>SERVICIO EN MATERIA AMBIENTAL</t>
  </si>
  <si>
    <t>0414904453</t>
  </si>
  <si>
    <t>OTORGAMIENTO CONCESIÓN EXPLOTACIÓN SER P. TRANS UR</t>
  </si>
  <si>
    <t>0414904461</t>
  </si>
  <si>
    <t>CONSTANCIA DE NO INFRACCIÓN</t>
  </si>
  <si>
    <t>0414904463</t>
  </si>
  <si>
    <t>SERVICIO DE PROTECCION CIVIL</t>
  </si>
  <si>
    <t>0414904475</t>
  </si>
  <si>
    <t>SERVICIO DE BIBLIOTECA PUBLICA Y CASA DE LA CULTUR</t>
  </si>
  <si>
    <t>0414904480</t>
  </si>
  <si>
    <t>FUNCIONAMIENTO JUEGOS MECANICOS E INFABLES VIA PUB</t>
  </si>
  <si>
    <t>0414904512</t>
  </si>
  <si>
    <t>ARRASTRE DE VEHÍCULO CON GRÚA DENTRO DE LA CIUDAD</t>
  </si>
  <si>
    <t>0414904521</t>
  </si>
  <si>
    <t>ALMACENAJE O GUARDA DE VEHÍCULO EN EL CORRALON</t>
  </si>
  <si>
    <t>0414904527</t>
  </si>
  <si>
    <t>RECOLECCION BASURA HOTELES Y RESTAURANTES  U OTROS</t>
  </si>
  <si>
    <t>0414904532</t>
  </si>
  <si>
    <t>TALLERES CEDECOM</t>
  </si>
  <si>
    <t>0415901101</t>
  </si>
  <si>
    <t>PRODUCTOS FINANCIEROS CUENTA CORRIENTE</t>
  </si>
  <si>
    <t>0415901102</t>
  </si>
  <si>
    <t>PROD FINANCIEROS FIII RAMO 33 AÑOS ANTERIORES</t>
  </si>
  <si>
    <t>0415905101</t>
  </si>
  <si>
    <t>PERMISO DE USO VIA PÚBLICA CARGA Y DESCARGA ,POR V</t>
  </si>
  <si>
    <t>0415905102</t>
  </si>
  <si>
    <t>PERMISO PARA EVENTOS SOCIALES EN SALONES,AIRE LIBR</t>
  </si>
  <si>
    <t>0415905103</t>
  </si>
  <si>
    <t>OCUPACION EN LA VIA PUBLICA</t>
  </si>
  <si>
    <t>0415905104</t>
  </si>
  <si>
    <t>EJERCER COMERCIO DIA DE LA CANDELARIA</t>
  </si>
  <si>
    <t>0415905146</t>
  </si>
  <si>
    <t>RENTAS PUBLICAS MUNICIPALES</t>
  </si>
  <si>
    <t>0415905165</t>
  </si>
  <si>
    <t>TEATRO RENTA APLICANDO EL 12% SOBRE INGRESO SDE AD</t>
  </si>
  <si>
    <t>0415905170</t>
  </si>
  <si>
    <t>TRAMITE DE PASAPORTE</t>
  </si>
  <si>
    <t>0415905173</t>
  </si>
  <si>
    <t>INSCRIPCIÓN PADRON MPAL DE PROVEEDORES</t>
  </si>
  <si>
    <t>0415905176</t>
  </si>
  <si>
    <t>INSCRIPCIÓN REGISTRO PERITO RESPONSABLE DE OBRA</t>
  </si>
  <si>
    <t>0415905177</t>
  </si>
  <si>
    <t>BASE DE LICITACION DE OBRA</t>
  </si>
  <si>
    <t>0415905178</t>
  </si>
  <si>
    <t>BASES LICITACION PARA ADQUISICIÓNES,ENAJENACIONES</t>
  </si>
  <si>
    <t>0415905181</t>
  </si>
  <si>
    <t>FOTOCOPIAS</t>
  </si>
  <si>
    <t>0415905183</t>
  </si>
  <si>
    <t>DAÑOS A BIENES MUEBLES E INMUEBLES DEL MUNICIPIO</t>
  </si>
  <si>
    <t>0415905192</t>
  </si>
  <si>
    <t>TRASPASO LUGAR ASIGNADO PARA EJERCER COMERCIO</t>
  </si>
  <si>
    <t>0415905198</t>
  </si>
  <si>
    <t>ENERGIA ELECTRICA COMERCIANTES</t>
  </si>
  <si>
    <t>0415906003</t>
  </si>
  <si>
    <t>RENTA DE ESPACIOS CEDECOM</t>
  </si>
  <si>
    <t>0415906005</t>
  </si>
  <si>
    <t>RENTA DE ESPACIOS TEATRO</t>
  </si>
  <si>
    <t>0415906009</t>
  </si>
  <si>
    <t>INTERESES FIII RAMO 33 EJERCICIO 2013</t>
  </si>
  <si>
    <t>0415906010</t>
  </si>
  <si>
    <t>INTERESES FIV RAMO 33 EJERCICIO 2013</t>
  </si>
  <si>
    <t>0415906011</t>
  </si>
  <si>
    <t>INTERESES CUENTA PÚBLICA 2013</t>
  </si>
  <si>
    <t>0415906014</t>
  </si>
  <si>
    <t>STANDS FERIA SAN MIGUEL</t>
  </si>
  <si>
    <t>0416206101</t>
  </si>
  <si>
    <t>MULTAS</t>
  </si>
  <si>
    <t>0416206102</t>
  </si>
  <si>
    <t>MULTAS DE ECOLOGIA</t>
  </si>
  <si>
    <t>0416206103</t>
  </si>
  <si>
    <t>MULTAS DE TRANSITO Y TRANSPORTE MUNICIPAL</t>
  </si>
  <si>
    <t>0416206106</t>
  </si>
  <si>
    <t>MULTAS DE ALCAIDIA</t>
  </si>
  <si>
    <t>0416206109</t>
  </si>
  <si>
    <t>MULTAS DE FISCALIZACION (INFRACCION DE ALCOHOLES)</t>
  </si>
  <si>
    <t>0416206110</t>
  </si>
  <si>
    <t>MULTAS DE PREDIAL</t>
  </si>
  <si>
    <t>0416206111</t>
  </si>
  <si>
    <t>MULTAS DE CATASTRO</t>
  </si>
  <si>
    <t>0416906101</t>
  </si>
  <si>
    <t>LEGADOS Y DONATIVOS</t>
  </si>
  <si>
    <t>0416906110</t>
  </si>
  <si>
    <t>RECARGO DE COMERCIANTES</t>
  </si>
  <si>
    <t>0416906112</t>
  </si>
  <si>
    <t>0416906114</t>
  </si>
  <si>
    <t>HONORARIOS DE PERITO</t>
  </si>
  <si>
    <t>0416906116</t>
  </si>
  <si>
    <t>CUOTAS DE ORGANISMOS AGRICOLAS</t>
  </si>
  <si>
    <t>0416906291</t>
  </si>
  <si>
    <t>APORTACION ESTATAL P/ CASA DE LA CULTURA</t>
  </si>
  <si>
    <t>0416906296</t>
  </si>
  <si>
    <t>20% INDEMNIZACION CHEQUE DEVUELTO</t>
  </si>
  <si>
    <t>0416906297</t>
  </si>
  <si>
    <t>COMISION TARJETA DE CREDITOY/O DEBITO</t>
  </si>
  <si>
    <t>0416906314</t>
  </si>
  <si>
    <t>RECARGOS RUSTICOS</t>
  </si>
  <si>
    <t>0416906315</t>
  </si>
  <si>
    <t>RECARGOS URBANOS</t>
  </si>
  <si>
    <t>0416906316</t>
  </si>
  <si>
    <t>HONORARIOS DE EJECUCIÓN</t>
  </si>
  <si>
    <t>0416906318</t>
  </si>
  <si>
    <t>HONORARIOS DE VALUACIÓN FISCAL</t>
  </si>
  <si>
    <t>0421108101</t>
  </si>
  <si>
    <t>FONDO GENERAL DE PARTICIPACIONES</t>
  </si>
  <si>
    <t>0421108102</t>
  </si>
  <si>
    <t>FONDO FOMENTO MUNICIPAL</t>
  </si>
  <si>
    <t>0421108103</t>
  </si>
  <si>
    <t>FONDO DE FISCALIZACIÓN</t>
  </si>
  <si>
    <t>0421108104</t>
  </si>
  <si>
    <t>ISAN PARTICIPACIÓN SOBRE AUTOMOVILES NUEVOS</t>
  </si>
  <si>
    <t>0421108105</t>
  </si>
  <si>
    <t>IEPS IMPTO ESPECIAL S/PRODUCCION Y SERVICIOS</t>
  </si>
  <si>
    <t>0421108107</t>
  </si>
  <si>
    <t>IEPS GASOLINA Y DIESEL</t>
  </si>
  <si>
    <t>0421108109</t>
  </si>
  <si>
    <t>TENENCIA APORTACIÓN</t>
  </si>
  <si>
    <t>0421108110</t>
  </si>
  <si>
    <t>ALCOHOLES APORTACION</t>
  </si>
  <si>
    <t>0421108112</t>
  </si>
  <si>
    <t>ISR PARTICIPACIONES</t>
  </si>
  <si>
    <t>0421208201</t>
  </si>
  <si>
    <t>RAMO 33 FONDO III FAISM</t>
  </si>
  <si>
    <t>0421208202</t>
  </si>
  <si>
    <t>RAMO 33 FONDO IV FORTAMUN</t>
  </si>
  <si>
    <t>0421308304</t>
  </si>
  <si>
    <t>PROG. HABITAT</t>
  </si>
  <si>
    <t>0421308310</t>
  </si>
  <si>
    <t>PROG. BORDERIA</t>
  </si>
  <si>
    <t>0421308313</t>
  </si>
  <si>
    <t>APORT FED PROG HABITAT VERT CENTROS HISTORICOS</t>
  </si>
  <si>
    <t>0421308314</t>
  </si>
  <si>
    <t>PROG. PDIBC-ADRENEL</t>
  </si>
  <si>
    <t>0421308315</t>
  </si>
  <si>
    <t>PROG. FAIM</t>
  </si>
  <si>
    <t>0421308323</t>
  </si>
  <si>
    <t>PROG. FONCA</t>
  </si>
  <si>
    <t>0421308326</t>
  </si>
  <si>
    <t>PROG. SUBSEMUN 2013</t>
  </si>
  <si>
    <t>0421308329</t>
  </si>
  <si>
    <t>APORT. FED. PROG. PIBAI CDI</t>
  </si>
  <si>
    <t>0421308348</t>
  </si>
  <si>
    <t>PROG. INADEM</t>
  </si>
  <si>
    <t>0421308354</t>
  </si>
  <si>
    <t>APORT. EST. CEDECOM CUEVITAS 3A. ETAPA</t>
  </si>
  <si>
    <t>0421308358</t>
  </si>
  <si>
    <t>PROGRAMA FORTALECE</t>
  </si>
  <si>
    <t>0421308359</t>
  </si>
  <si>
    <t>IPP INFRAESTRUCTURA DEL TEJIDO SOCIAL</t>
  </si>
  <si>
    <t>0421308360</t>
  </si>
  <si>
    <t>FORTALECIMIENTO PARA LA INVERSIÓN 2016</t>
  </si>
  <si>
    <t>0421308361</t>
  </si>
  <si>
    <t>MEJORAMIENTO DE VIVIENDA</t>
  </si>
  <si>
    <t>0421308362</t>
  </si>
  <si>
    <t>PROG IMPULSO AL DESARROLLO DEL HOGAR</t>
  </si>
  <si>
    <t>0421308369</t>
  </si>
  <si>
    <t>PROGRAMA REGIONAL DE INFRAESTRUCTURA SOCIAL</t>
  </si>
  <si>
    <t>0421308370</t>
  </si>
  <si>
    <t>FORT FINANCIERO B PARA LA INVERSION SOCIAL (EFI)16</t>
  </si>
  <si>
    <t>0421308371</t>
  </si>
  <si>
    <t>FONDO DE APOYO A MIGRANTES</t>
  </si>
  <si>
    <t>0421308372</t>
  </si>
  <si>
    <t>FONREGION 2016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</si>
  <si>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</si>
  <si>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</si>
  <si>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</si>
  <si>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</si>
  <si>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</si>
  <si>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</si>
  <si>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</si>
  <si>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</si>
  <si>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</si>
  <si>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</si>
  <si>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</si>
  <si>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</si>
  <si>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</si>
  <si>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</si>
  <si>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</si>
  <si>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</si>
  <si>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</si>
  <si>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</si>
  <si>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</si>
  <si>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</si>
  <si>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</si>
  <si>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</si>
  <si>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</si>
  <si>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</si>
  <si>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</si>
  <si>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</si>
  <si>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</si>
  <si>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</si>
  <si>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</si>
  <si>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</si>
  <si>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</si>
  <si>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</si>
  <si>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</si>
  <si>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</si>
  <si>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</si>
  <si>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</si>
  <si>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</si>
  <si>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</si>
  <si>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0512302351</t>
  </si>
  <si>
    <t>Productos químicos farmacéuticos y de laboratorio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</si>
  <si>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</si>
  <si>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</si>
  <si>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</si>
  <si>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</si>
  <si>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</si>
  <si>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</si>
  <si>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</si>
  <si>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</si>
  <si>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</si>
  <si>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</si>
  <si>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</si>
  <si>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</si>
  <si>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</si>
  <si>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</si>
  <si>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</si>
  <si>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</si>
  <si>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</si>
  <si>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</si>
  <si>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</si>
  <si>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</si>
  <si>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</si>
  <si>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</si>
  <si>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</si>
  <si>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</si>
  <si>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</si>
  <si>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</si>
  <si>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</si>
  <si>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</si>
  <si>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</si>
  <si>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</si>
  <si>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</si>
  <si>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</si>
  <si>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</si>
  <si>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</si>
  <si>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</si>
  <si>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</si>
  <si>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0512702741</t>
  </si>
  <si>
    <t>Productos textiles</t>
  </si>
  <si>
    <t>0512802811</t>
  </si>
  <si>
    <t>Sustancias y materiales explosivos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</si>
  <si>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</si>
  <si>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</si>
  <si>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</si>
  <si>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</si>
  <si>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</si>
  <si>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</si>
  <si>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</si>
  <si>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</si>
  <si>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0512902951</t>
  </si>
  <si>
    <t>Ref y Acces men de Eq e instrum med y lab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</si>
  <si>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</si>
  <si>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</si>
  <si>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</si>
  <si>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</si>
  <si>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</si>
  <si>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</si>
  <si>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</si>
  <si>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</si>
  <si>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</si>
  <si>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</si>
  <si>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</si>
  <si>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</si>
  <si>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</si>
  <si>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</si>
  <si>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0513103181</t>
  </si>
  <si>
    <t>Servicio postal</t>
  </si>
  <si>
    <t>0513103192</t>
  </si>
  <si>
    <t>Contratación de otros servicios</t>
  </si>
  <si>
    <t>0513203221</t>
  </si>
  <si>
    <t>Arrendamiento de edificios y locales</t>
  </si>
  <si>
    <t>0513203231</t>
  </si>
  <si>
    <t>Arrendam de Mobil y Eq de administración</t>
  </si>
  <si>
    <t>0513203252</t>
  </si>
  <si>
    <t>Arrend Vehículos Serv Administrativos</t>
  </si>
  <si>
    <t>0513203291</t>
  </si>
  <si>
    <t>Otros Arrendamientos</t>
  </si>
  <si>
    <t>0513303311</t>
  </si>
  <si>
    <t>Servicios legales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</si>
  <si>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</si>
  <si>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</si>
  <si>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</si>
  <si>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</si>
  <si>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</si>
  <si>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</si>
  <si>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</si>
  <si>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</si>
  <si>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</si>
  <si>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</si>
  <si>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0513303351</t>
  </si>
  <si>
    <t>Servicios de investigación científica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</si>
  <si>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</si>
  <si>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</si>
  <si>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</si>
  <si>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</si>
  <si>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</si>
  <si>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</si>
  <si>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0513403441</t>
  </si>
  <si>
    <t>Seguros de responsabilidad patrimonial y fianzas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</si>
  <si>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</si>
  <si>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</si>
  <si>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</si>
  <si>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</si>
  <si>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</si>
  <si>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</si>
  <si>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0513503512</t>
  </si>
  <si>
    <t>Adaptación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</si>
  <si>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</si>
  <si>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</si>
  <si>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</si>
  <si>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</si>
  <si>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</si>
  <si>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</si>
  <si>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0513503541</t>
  </si>
  <si>
    <t>Instal Rep y manttoEq e instrumental med y d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</si>
  <si>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</si>
  <si>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</si>
  <si>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</si>
  <si>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</si>
  <si>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</si>
  <si>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</si>
  <si>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</si>
  <si>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</si>
  <si>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</si>
  <si>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</si>
  <si>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</si>
  <si>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</si>
  <si>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</si>
  <si>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</si>
  <si>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0513603614</t>
  </si>
  <si>
    <t>Ins y pubpropias operdependy entque no formen</t>
  </si>
  <si>
    <t>0513603641</t>
  </si>
  <si>
    <t>Servicios de revelado de fotografías</t>
  </si>
  <si>
    <t>0513703712</t>
  </si>
  <si>
    <t>Pasajes aéreos internac p  Serv pub en comision</t>
  </si>
  <si>
    <t>0513703721</t>
  </si>
  <si>
    <t>Pasajes terr nac p  Serv pub en comisiones</t>
  </si>
  <si>
    <t>0513703751</t>
  </si>
  <si>
    <t>Viáticos nac p Serv pub Desemp funciones ofic</t>
  </si>
  <si>
    <t>0513703761</t>
  </si>
  <si>
    <t>Viáticos en extranjero p Serv pub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</si>
  <si>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</si>
  <si>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</si>
  <si>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</si>
  <si>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</si>
  <si>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</si>
  <si>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</si>
  <si>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</si>
  <si>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</si>
  <si>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</si>
  <si>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</si>
  <si>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</si>
  <si>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</si>
  <si>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</si>
  <si>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</si>
  <si>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</si>
  <si>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</si>
  <si>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</si>
  <si>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</si>
  <si>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</si>
  <si>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</si>
  <si>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</si>
  <si>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</si>
  <si>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0521204153</t>
  </si>
  <si>
    <t>Transferencias para servicios básicos</t>
  </si>
  <si>
    <t>0521204154</t>
  </si>
  <si>
    <t>Transf asignaciones subsidios y otras ayudas</t>
  </si>
  <si>
    <t>0521204155</t>
  </si>
  <si>
    <t>Transf p bienes muebles inmuebles e intangibles</t>
  </si>
  <si>
    <t>0523104331</t>
  </si>
  <si>
    <t>Subsidios para inversión</t>
  </si>
  <si>
    <t>0523104391</t>
  </si>
  <si>
    <t>Otros subsidios</t>
  </si>
  <si>
    <t>0524104411</t>
  </si>
  <si>
    <t>Gastos relac con activ culturales deport y ayu</t>
  </si>
  <si>
    <t>0524104412</t>
  </si>
  <si>
    <t>Funerales y pagas de defunción</t>
  </si>
  <si>
    <t>0524104413</t>
  </si>
  <si>
    <t>Premios recompensas pensiones de gracia y pensió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</si>
  <si>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</si>
  <si>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</si>
  <si>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</si>
  <si>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</si>
  <si>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</si>
  <si>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</si>
  <si>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</si>
  <si>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</si>
  <si>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0533208521</t>
  </si>
  <si>
    <t>Convenios de descentralización</t>
  </si>
  <si>
    <t>0533208531</t>
  </si>
  <si>
    <t>Otros convenios</t>
  </si>
  <si>
    <t>0541109211</t>
  </si>
  <si>
    <t>Int de la deuda interna con instit de crédito</t>
  </si>
  <si>
    <t>0551505651</t>
  </si>
  <si>
    <t>0311000001</t>
  </si>
  <si>
    <t>PATRIMONIO</t>
  </si>
  <si>
    <t>0311009999</t>
  </si>
  <si>
    <t>Baja AF</t>
  </si>
  <si>
    <t>0313000001</t>
  </si>
  <si>
    <t>DONACIONES DE BIENES MUEBLES</t>
  </si>
  <si>
    <t>0321000001</t>
  </si>
  <si>
    <t>RESULT DEL EJERCICIO: AHORRO/DESAHORRO)</t>
  </si>
  <si>
    <t>RESULTADO DEL EJERC (AHORRO/DESAHORRO)</t>
  </si>
  <si>
    <t>0322000001</t>
  </si>
  <si>
    <t>RESULTADO DE JERCICIO ANTERIORES</t>
  </si>
  <si>
    <t>0322000002</t>
  </si>
  <si>
    <t>RESULTADO DE EJERCICIO DICIEMBRE 2010</t>
  </si>
  <si>
    <t>0322000003</t>
  </si>
  <si>
    <t>RESULTADO DE EJERCICIO DICIEMBRE 2011</t>
  </si>
  <si>
    <t>0322000004</t>
  </si>
  <si>
    <t>RESULTADO DE EJERCICIO 2012</t>
  </si>
  <si>
    <t>0322000005</t>
  </si>
  <si>
    <t>RESULTADO DE EJERCICIO 2013</t>
  </si>
  <si>
    <t>0322000006</t>
  </si>
  <si>
    <t>RESULTADO DE EJERCICIO 2014</t>
  </si>
  <si>
    <t>0322000007</t>
  </si>
  <si>
    <t>RESULTADO DE EJERCICIO 2015</t>
  </si>
  <si>
    <t>0322000201</t>
  </si>
  <si>
    <t>REMANENTES FAISM 2010</t>
  </si>
  <si>
    <t>0322000202</t>
  </si>
  <si>
    <t>REMANENTES FAISM 2009</t>
  </si>
  <si>
    <t>0322000203</t>
  </si>
  <si>
    <t>REMANENTES FAISM 2008</t>
  </si>
  <si>
    <t>0322000204</t>
  </si>
  <si>
    <t>REMANENTES FAISM 2007</t>
  </si>
  <si>
    <t>0322000205</t>
  </si>
  <si>
    <t>REMANENTES FAISM 2006</t>
  </si>
  <si>
    <t>0322000207</t>
  </si>
  <si>
    <t>REMANENTES FAISM 2011</t>
  </si>
  <si>
    <t>0322000208</t>
  </si>
  <si>
    <t>REMANENTES FAISM 2012</t>
  </si>
  <si>
    <t>0322000209</t>
  </si>
  <si>
    <t>REMANENTE FAISM 2013</t>
  </si>
  <si>
    <t>0322000210</t>
  </si>
  <si>
    <t>REMANENTE FAISM 2014</t>
  </si>
  <si>
    <t>0322000211</t>
  </si>
  <si>
    <t>REMANENTE FAISM 2015</t>
  </si>
  <si>
    <t>0322000301</t>
  </si>
  <si>
    <t>REMANENTES FORTAMUN 2010</t>
  </si>
  <si>
    <t>0322000302</t>
  </si>
  <si>
    <t>REMANENTES FORTAMUN 2009</t>
  </si>
  <si>
    <t>0322000303</t>
  </si>
  <si>
    <t>REMANENTES FORTAMUN 2008</t>
  </si>
  <si>
    <t>0322000304</t>
  </si>
  <si>
    <t>REMANENTES F-II 2006</t>
  </si>
  <si>
    <t>0322000305</t>
  </si>
  <si>
    <t>REMANENTES FORTAMUN 2011</t>
  </si>
  <si>
    <t>0322000308</t>
  </si>
  <si>
    <t>REMANENTES FORTAMUN 2012</t>
  </si>
  <si>
    <t>0322000309</t>
  </si>
  <si>
    <t>REMANENTE FORTAMUN 2013</t>
  </si>
  <si>
    <t>0322000310</t>
  </si>
  <si>
    <t>REMANENTE FORTAMUN 2014</t>
  </si>
  <si>
    <t>0322000311</t>
  </si>
  <si>
    <t>REMANENTE FORTAMUN 2015</t>
  </si>
  <si>
    <t>0322000401</t>
  </si>
  <si>
    <t>REMANENTES FOPEDEP 2012</t>
  </si>
  <si>
    <t>0322000402</t>
  </si>
  <si>
    <t>REMANENTES CONVENIOS FEDERALES 2009</t>
  </si>
  <si>
    <t>0322000403</t>
  </si>
  <si>
    <t>REM CF 2011</t>
  </si>
  <si>
    <t>0322000404</t>
  </si>
  <si>
    <t>0322000405</t>
  </si>
  <si>
    <t>REMANENTES SUBSEMUN 2012</t>
  </si>
  <si>
    <t>0322000406</t>
  </si>
  <si>
    <t>REMANENTES FOPEDEP 2011</t>
  </si>
  <si>
    <t>0322000501</t>
  </si>
  <si>
    <t>REMANENTES CONVENIOS ESTATALES 2010</t>
  </si>
  <si>
    <t>0322000502</t>
  </si>
  <si>
    <t>REMANENTES CONVENIOS ESTATALES 2009</t>
  </si>
  <si>
    <t>0322000503</t>
  </si>
  <si>
    <t>REMANENTES CONVENIOS ESTATALES 2008</t>
  </si>
  <si>
    <t>0322000505</t>
  </si>
  <si>
    <t>REM CE 2011</t>
  </si>
  <si>
    <t>0322000506</t>
  </si>
  <si>
    <t>REAMANENTES CONVENIOS ESTATALES 2012</t>
  </si>
  <si>
    <t>0322000507</t>
  </si>
  <si>
    <t>REAMANENTES CONVENIOS ESTATALES 2013</t>
  </si>
  <si>
    <t>0322000508</t>
  </si>
  <si>
    <t>REMANENTES ESTATALES 2014</t>
  </si>
  <si>
    <t>0322000509</t>
  </si>
  <si>
    <t>REMANENTE ESTATAL 2015</t>
  </si>
  <si>
    <t>0322000601</t>
  </si>
  <si>
    <t>REMANENTES RECURSO MUNICIPAL 2009</t>
  </si>
  <si>
    <t>0322000603</t>
  </si>
  <si>
    <t>REMANENTES RECURSO MUNICIPAL 2010</t>
  </si>
  <si>
    <t>0322000604</t>
  </si>
  <si>
    <t>REMANENTES RECURSO MUNICIPAL 2011</t>
  </si>
  <si>
    <t>0322000605</t>
  </si>
  <si>
    <t>REMANENTES RECURSO MUNICIPAL 2013</t>
  </si>
  <si>
    <t>0322000701</t>
  </si>
  <si>
    <t>REMANENTES CONVENIOS FEDERALES 2013</t>
  </si>
  <si>
    <t>0322000702</t>
  </si>
  <si>
    <t>REMANENTES FEDERALES 2014</t>
  </si>
  <si>
    <t>0322000703</t>
  </si>
  <si>
    <t>REMANENTES FEDERALES 2015</t>
  </si>
  <si>
    <t>0322000801</t>
  </si>
  <si>
    <t>REMANENTES RECURSO MUNICIPAL 2015</t>
  </si>
  <si>
    <t>0325200001</t>
  </si>
  <si>
    <t>CAMBIOS POR ERRORES CONTABLES</t>
  </si>
  <si>
    <t>BAJIO 2849057 RECURSO MUNICIPAL  TPV</t>
  </si>
  <si>
    <t>BJIO CUENTA PUBLICA 2013 C/2050101</t>
  </si>
  <si>
    <t>BJIO CONCENTRADORA 2013  CTA. 90375320101</t>
  </si>
  <si>
    <t>BJIO RECAUDACIÓN PREDIAL CTA. 102725990101</t>
  </si>
  <si>
    <t>BJIO CUENTA PÚBLICA  2014   CTA 102728540101</t>
  </si>
  <si>
    <t>BJIO CUENTA PÚBLICA  2015   CTA 24712070101</t>
  </si>
  <si>
    <t>CTA. BAJIO 14362958 PARTICIPACIONES 2015</t>
  </si>
  <si>
    <t>BAJIO 14917355 CUENTA PUBLICA 2016</t>
  </si>
  <si>
    <t>BANAMEX 7996886 RECURSO MUNICIPAL</t>
  </si>
  <si>
    <t>BANCOMER 156325459 RECURSO MUNICIPAL</t>
  </si>
  <si>
    <t>BANCOMER 167239807 CREDITO FIDEICOMISO 1 BANCOMER</t>
  </si>
  <si>
    <t>BANORTE 630473443 RECURSO MUNICIPAL</t>
  </si>
  <si>
    <t>BANORTE 814003434 RECURSO MUNICIPAL</t>
  </si>
  <si>
    <t>BANORTE 538963358 SIEMPRE HERMOSO SAN MIGUEL</t>
  </si>
  <si>
    <t>STDER 65503139903 PREDIAL 2012</t>
  </si>
  <si>
    <t>INV BAJIO 13366174 HABITAT 2015</t>
  </si>
  <si>
    <t>BAJIO CTA. 11835493 FONCA 2014 ILUMINACIONES</t>
  </si>
  <si>
    <t>BAJIO 11835907 FONCA 14 INTERV FUENTES</t>
  </si>
  <si>
    <t> BAJÍO 12405031 PROG. IMPULSO A LOS SERVICIOS BÁSI</t>
  </si>
  <si>
    <t>BAJIO 12930962 SUBSEMUN FEDERAL 2015</t>
  </si>
  <si>
    <t>BAJIO 12931242 SUBSEMUN 2015 COPARTICIPACION</t>
  </si>
  <si>
    <t>BAJIO 13287370 PROII MUNICIPAL 2015</t>
  </si>
  <si>
    <t>BAJIO 13286760 PROII ESTATAL 2015</t>
  </si>
  <si>
    <t>BAJIO 13226576 PROII FEDERAL 2015</t>
  </si>
  <si>
    <t>BAJIO 13366174 HABITAT MUNICIPAL 2015</t>
  </si>
  <si>
    <t>BAJIO 13365465 HABITAT FEDERAL 15</t>
  </si>
  <si>
    <t>BAJIO 14099097 PROG. IMPU.  SERVICIOS BASICOS 2015</t>
  </si>
  <si>
    <t>INFR Y EQU A CENTROS DE IMPULSO SOCIAL 2015</t>
  </si>
  <si>
    <t>BANCOMER Becas 2013 Prog. SB Cta. 0193158810</t>
  </si>
  <si>
    <t>BANCOMER 0197614683 REHAB.  ESTACIONAMIENTO CAÑADA</t>
  </si>
  <si>
    <t>BNTE FONCA CTA.  0218009455</t>
  </si>
  <si>
    <t>BANORTE 265509324 FONCA 2015 REHABILITACIÓN ORATOR</t>
  </si>
  <si>
    <t xml:space="preserve"> BANORTE 273991531 CODE 2015 PISTA DE ATLETISMO</t>
  </si>
  <si>
    <t>SCTBNK 24800052094 RESCATE DE ESPACIOS PÚBLICOS 15</t>
  </si>
  <si>
    <t>SCTBNK 24800052205 RES.ESP. PUB. 15 (MUNICIPAL)</t>
  </si>
  <si>
    <t>BAJIO 14740559 FONDO DE AHORRO AYUNTAMIENTO</t>
  </si>
  <si>
    <t>MUNICIPIO DE SAN MIGUEL DE ALLENDE
NOTAS A LOS ESTADOS FINANCIEROS</t>
  </si>
  <si>
    <t>REESTRUCTURA DE 4 CREDITOS 1) BANOBRAS 7417-29 $ 15,116,383,05, 2)BANOBRAS 7422-86 $ 12,467,587,19 3) BANCO DEL BAJIO $ 4,180,620,65 4) BBV BANCOMER  $ 4,602,244,67</t>
  </si>
  <si>
    <t xml:space="preserve">BANCO DEL BAJIO </t>
  </si>
  <si>
    <t>CONTRATO DE APERTURA DE CREDITO</t>
  </si>
  <si>
    <t>TIIE 1.15 PUNTOS PORCENTUALES</t>
  </si>
  <si>
    <t>63/120</t>
  </si>
  <si>
    <t>30 DE SEPTIEMBRE 2010</t>
  </si>
  <si>
    <t>06 DE OCTUBRE DEL 2025</t>
  </si>
  <si>
    <t>199/10</t>
  </si>
  <si>
    <t>NO TIENE</t>
  </si>
  <si>
    <t>GOBIERNO DEL EDO. DE GUANAJUATO</t>
  </si>
  <si>
    <t>PARTICIPACIONES QUE EN INGRESOS FEDERALES LE CORRESPONDA AL MUNICIPIO</t>
  </si>
  <si>
    <t>51508      (FORTAMUN)</t>
  </si>
  <si>
    <t>71 DEL 11 JUNIO 2010</t>
  </si>
  <si>
    <t>15 DE FEBRERO DEL 2010</t>
  </si>
  <si>
    <t>A).-PUENTE SOBRE EL LIBRAMIENTO JOSE MANUEL ZAVALA ZAVALA EN LA CABECERA MUNICIPAL $ 8,000,000,00</t>
  </si>
  <si>
    <t>TIIE 1.60 PUNTOS PORCENTUALES</t>
  </si>
  <si>
    <t>CONTRATO GENERAL 8 DE FEBRERO 2011 Y FECHA DE PAGARE 11 DE MARZO 2011</t>
  </si>
  <si>
    <t>5 DE MARZO DEL 2021</t>
  </si>
  <si>
    <t>204/2011</t>
  </si>
  <si>
    <t>LAS PARTICIPACIONES QUE EN INGRESOS FEDERALES LE CORRESPONDE AL MUNICIPIO DE SAN MIGUEL DE ALLENDE Y AL GOBIERNO DEL ESTADO DE GUANAJUATO</t>
  </si>
  <si>
    <t>99 DEL 07/12/2010</t>
  </si>
  <si>
    <t>4 DE JUNIO DEL 2010</t>
  </si>
  <si>
    <t xml:space="preserve"> B).- CONV. DE COORDIN. DE DESARROLLO TURISTICO $ 14,000,000,00</t>
  </si>
  <si>
    <t xml:space="preserve"> C).- ADQUISICION E INSTALACION DE EQUIPO PARA RASTRO MUNICIPAL $ 9,000,000,00</t>
  </si>
  <si>
    <t>CONTRATO GENERAL 8 DE FEBRERO 2011 Y LA FECHA DEL PAGARE ES 5 DE ABRIL 2011</t>
  </si>
  <si>
    <t>D).- CONSTRUCCION DEL MODULO COMUDAJ 2DA. ETAPA $ 2,500,000,00</t>
  </si>
  <si>
    <t>CONTRATO ES DE FECHA 8 DE FEBRERO 2011 Y EL PAGARE CON FECHA 5 DE ABRIL 2011</t>
  </si>
  <si>
    <t xml:space="preserve">E).- ADQUISICION DE VEHICULOS PARA SERVICIOS PUBLICOS $ 1,500,000,00 </t>
  </si>
  <si>
    <t>CONTRATO ES DEL 8 DE FEBRERO DEL 2011 Y LA DEL PAGARE ES 2 DE MAYO 2011</t>
  </si>
  <si>
    <t xml:space="preserve">F).- ADQUISICION DE VEHICULOS PARA SERVICIOS PUBLICOS $ 1,500,000,00 </t>
  </si>
  <si>
    <t>CONTRATO ES DEL 8 DE FEBRERO DEL 2011 Y LA DEL PAGARE ES 2 DE JUNIO 2011</t>
  </si>
  <si>
    <t>04 DE JUNIO DEL 2010</t>
  </si>
  <si>
    <t>C-05</t>
  </si>
  <si>
    <t>C-06</t>
  </si>
  <si>
    <t>C-07</t>
  </si>
  <si>
    <t>NOTAS A LOS ESTADOS FINANCIEROS CUARTO TRIMESTRE DE 2016</t>
  </si>
  <si>
    <t>66/120</t>
  </si>
  <si>
    <t>65/120</t>
  </si>
  <si>
    <t>64/120</t>
  </si>
  <si>
    <t>52/120</t>
  </si>
  <si>
    <t>C-08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</si>
</sst>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73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3" fillId="0" borderId="32" xfId="3" applyFont="1" applyFill="1" applyBorder="1" applyAlignment="1">
      <alignment horizontal="center" vertical="center" wrapText="1"/>
    </xf>
    <xf numFmtId="0" fontId="8" fillId="0" borderId="5" xfId="4" applyFont="1" applyFill="1" applyBorder="1"/>
    <xf numFmtId="0" fontId="13" fillId="0" borderId="33" xfId="3" applyFont="1" applyFill="1" applyBorder="1" applyAlignment="1">
      <alignment horizontal="center" vertical="center" wrapText="1"/>
    </xf>
    <xf numFmtId="0" fontId="8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25" xfId="7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13" fillId="3" borderId="25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/>
    </xf>
    <xf numFmtId="0" fontId="8" fillId="0" borderId="1" xfId="4" quotePrefix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5" xfId="4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8" fillId="0" borderId="28" xfId="3" applyFont="1" applyFill="1" applyBorder="1" applyAlignment="1">
      <alignment horizontal="left" vertical="center" wrapText="1"/>
    </xf>
    <xf numFmtId="4" fontId="13" fillId="0" borderId="28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3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5" fillId="0" borderId="0" xfId="3" applyFont="1" applyFill="1" applyBorder="1"/>
    <xf numFmtId="4" fontId="2" fillId="0" borderId="28" xfId="3" applyNumberFormat="1" applyFont="1" applyFill="1" applyBorder="1" applyAlignment="1">
      <alignment horizontal="left"/>
    </xf>
    <xf numFmtId="4" fontId="2" fillId="0" borderId="28" xfId="3" applyNumberFormat="1" applyFont="1" applyFill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5" fontId="2" fillId="0" borderId="1" xfId="0" applyNumberFormat="1" applyFont="1" applyBorder="1" applyAlignment="1" applyProtection="1">
      <alignment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13"/>
  </cols>
  <sheetData>
    <row r="2020" spans="1:1" x14ac:dyDescent="0.2">
      <c r="A2020" s="7" t="s">
        <v>384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94" zoomScaleNormal="100" zoomScaleSheetLayoutView="100" workbookViewId="0">
      <selection activeCell="C120" sqref="C1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59" t="s">
        <v>533</v>
      </c>
      <c r="B8" s="159" t="s">
        <v>534</v>
      </c>
      <c r="C8" s="136">
        <v>366037760.76999998</v>
      </c>
      <c r="D8" s="136">
        <v>366037760.76999998</v>
      </c>
      <c r="E8" s="136">
        <v>0</v>
      </c>
      <c r="F8" s="136"/>
    </row>
    <row r="9" spans="1:6" s="214" customFormat="1" x14ac:dyDescent="0.2">
      <c r="A9" s="159" t="s">
        <v>535</v>
      </c>
      <c r="B9" s="159" t="s">
        <v>536</v>
      </c>
      <c r="C9" s="136">
        <v>139247704.27000001</v>
      </c>
      <c r="D9" s="136">
        <v>154320757.77000001</v>
      </c>
      <c r="E9" s="136">
        <v>15073053.5</v>
      </c>
      <c r="F9" s="136"/>
    </row>
    <row r="10" spans="1:6" s="214" customFormat="1" x14ac:dyDescent="0.2">
      <c r="A10" s="159" t="s">
        <v>537</v>
      </c>
      <c r="B10" s="159" t="s">
        <v>538</v>
      </c>
      <c r="C10" s="136">
        <v>65687920.810000002</v>
      </c>
      <c r="D10" s="136">
        <v>73293865.159999996</v>
      </c>
      <c r="E10" s="136">
        <v>7605944.3499999996</v>
      </c>
      <c r="F10" s="136"/>
    </row>
    <row r="11" spans="1:6" s="214" customFormat="1" x14ac:dyDescent="0.2">
      <c r="A11" s="159" t="s">
        <v>539</v>
      </c>
      <c r="B11" s="159" t="s">
        <v>540</v>
      </c>
      <c r="C11" s="136">
        <v>7070189.8200000003</v>
      </c>
      <c r="D11" s="136">
        <v>7070189.8200000003</v>
      </c>
      <c r="E11" s="136">
        <v>0</v>
      </c>
      <c r="F11" s="136"/>
    </row>
    <row r="12" spans="1:6" s="214" customFormat="1" x14ac:dyDescent="0.2">
      <c r="A12" s="159" t="s">
        <v>541</v>
      </c>
      <c r="B12" s="159" t="s">
        <v>542</v>
      </c>
      <c r="C12" s="136">
        <v>66965475.810000002</v>
      </c>
      <c r="D12" s="136">
        <v>90670766.099999994</v>
      </c>
      <c r="E12" s="136">
        <v>23705290.289999999</v>
      </c>
      <c r="F12" s="136"/>
    </row>
    <row r="13" spans="1:6" s="214" customFormat="1" x14ac:dyDescent="0.2">
      <c r="A13" s="159" t="s">
        <v>543</v>
      </c>
      <c r="B13" s="159" t="s">
        <v>544</v>
      </c>
      <c r="C13" s="136">
        <v>79797897.349999994</v>
      </c>
      <c r="D13" s="136">
        <v>74853273</v>
      </c>
      <c r="E13" s="136">
        <v>-4944624.3499999996</v>
      </c>
      <c r="F13" s="136"/>
    </row>
    <row r="14" spans="1:6" s="214" customFormat="1" x14ac:dyDescent="0.2">
      <c r="A14" s="159" t="s">
        <v>545</v>
      </c>
      <c r="B14" s="159" t="s">
        <v>546</v>
      </c>
      <c r="C14" s="136">
        <v>101815984.89</v>
      </c>
      <c r="D14" s="136">
        <v>78283352.939999998</v>
      </c>
      <c r="E14" s="136">
        <v>-23532631.949999999</v>
      </c>
      <c r="F14" s="136"/>
    </row>
    <row r="15" spans="1:6" s="286" customFormat="1" x14ac:dyDescent="0.2">
      <c r="A15" s="159" t="s">
        <v>547</v>
      </c>
      <c r="B15" s="159" t="s">
        <v>548</v>
      </c>
      <c r="C15" s="136">
        <v>1462874.04</v>
      </c>
      <c r="D15" s="136">
        <v>1462874.04</v>
      </c>
      <c r="E15" s="136">
        <v>0</v>
      </c>
      <c r="F15" s="136"/>
    </row>
    <row r="16" spans="1:6" s="286" customFormat="1" x14ac:dyDescent="0.2">
      <c r="A16" s="159" t="s">
        <v>549</v>
      </c>
      <c r="B16" s="159" t="s">
        <v>540</v>
      </c>
      <c r="C16" s="136">
        <v>147494721.59</v>
      </c>
      <c r="D16" s="136">
        <v>142032904.03</v>
      </c>
      <c r="E16" s="136">
        <v>-5461817.5599999996</v>
      </c>
      <c r="F16" s="136"/>
    </row>
    <row r="17" spans="1:6" s="286" customFormat="1" x14ac:dyDescent="0.2">
      <c r="A17" s="159" t="s">
        <v>550</v>
      </c>
      <c r="B17" s="159" t="s">
        <v>546</v>
      </c>
      <c r="C17" s="136">
        <v>197850.22</v>
      </c>
      <c r="D17" s="136">
        <v>197850.22</v>
      </c>
      <c r="E17" s="136">
        <v>0</v>
      </c>
      <c r="F17" s="136"/>
    </row>
    <row r="18" spans="1:6" s="286" customFormat="1" x14ac:dyDescent="0.2">
      <c r="A18" s="159" t="s">
        <v>551</v>
      </c>
      <c r="B18" s="159" t="s">
        <v>552</v>
      </c>
      <c r="C18" s="136">
        <v>6523278.4900000002</v>
      </c>
      <c r="D18" s="136">
        <v>6523278.4900000002</v>
      </c>
      <c r="E18" s="136">
        <v>0</v>
      </c>
      <c r="F18" s="136"/>
    </row>
    <row r="19" spans="1:6" s="286" customFormat="1" x14ac:dyDescent="0.2">
      <c r="A19" s="159" t="s">
        <v>427</v>
      </c>
      <c r="B19" s="159" t="s">
        <v>427</v>
      </c>
      <c r="C19" s="136"/>
      <c r="D19" s="136"/>
      <c r="E19" s="136"/>
      <c r="F19" s="136"/>
    </row>
    <row r="20" spans="1:6" s="214" customFormat="1" x14ac:dyDescent="0.2">
      <c r="A20" s="159"/>
      <c r="B20" s="159"/>
      <c r="C20" s="136"/>
      <c r="D20" s="136"/>
      <c r="E20" s="136"/>
      <c r="F20" s="136"/>
    </row>
    <row r="21" spans="1:6" x14ac:dyDescent="0.2">
      <c r="A21" s="172"/>
      <c r="B21" s="172" t="s">
        <v>386</v>
      </c>
      <c r="C21" s="144">
        <f>SUM(C8:C20)</f>
        <v>982301658.06000006</v>
      </c>
      <c r="D21" s="144">
        <f>SUM(D8:D20)</f>
        <v>994746872.33999991</v>
      </c>
      <c r="E21" s="144">
        <f>SUM(E8:E20)</f>
        <v>12445214.280000001</v>
      </c>
      <c r="F21" s="144"/>
    </row>
    <row r="22" spans="1:6" x14ac:dyDescent="0.2">
      <c r="A22" s="158"/>
      <c r="B22" s="158"/>
      <c r="C22" s="166"/>
      <c r="D22" s="166"/>
      <c r="E22" s="166"/>
      <c r="F22" s="158"/>
    </row>
    <row r="23" spans="1:6" x14ac:dyDescent="0.2">
      <c r="A23" s="158"/>
      <c r="B23" s="158"/>
      <c r="C23" s="166"/>
      <c r="D23" s="166"/>
      <c r="E23" s="166"/>
      <c r="F23" s="158"/>
    </row>
    <row r="24" spans="1:6" ht="11.25" customHeight="1" x14ac:dyDescent="0.2">
      <c r="A24" s="10" t="s">
        <v>79</v>
      </c>
      <c r="B24" s="158"/>
      <c r="C24" s="53"/>
      <c r="D24" s="53"/>
      <c r="E24" s="53"/>
      <c r="F24" s="54" t="s">
        <v>74</v>
      </c>
    </row>
    <row r="25" spans="1:6" ht="12.75" customHeight="1" x14ac:dyDescent="0.2">
      <c r="A25" s="45"/>
      <c r="B25" s="45"/>
      <c r="C25" s="22"/>
    </row>
    <row r="26" spans="1:6" ht="15" customHeight="1" x14ac:dyDescent="0.2">
      <c r="A26" s="15" t="s">
        <v>46</v>
      </c>
      <c r="B26" s="16" t="s">
        <v>47</v>
      </c>
      <c r="C26" s="58" t="s">
        <v>75</v>
      </c>
      <c r="D26" s="58" t="s">
        <v>76</v>
      </c>
      <c r="E26" s="58" t="s">
        <v>77</v>
      </c>
      <c r="F26" s="59" t="s">
        <v>78</v>
      </c>
    </row>
    <row r="27" spans="1:6" x14ac:dyDescent="0.2">
      <c r="A27" s="159" t="s">
        <v>553</v>
      </c>
      <c r="B27" s="142" t="s">
        <v>554</v>
      </c>
      <c r="C27" s="140">
        <v>15082737.02</v>
      </c>
      <c r="D27" s="140">
        <v>15638026.75</v>
      </c>
      <c r="E27" s="140">
        <v>555289.73</v>
      </c>
      <c r="F27" s="142"/>
    </row>
    <row r="28" spans="1:6" s="214" customFormat="1" x14ac:dyDescent="0.2">
      <c r="A28" s="159" t="s">
        <v>555</v>
      </c>
      <c r="B28" s="142" t="s">
        <v>556</v>
      </c>
      <c r="C28" s="140">
        <v>148878.23000000001</v>
      </c>
      <c r="D28" s="140">
        <v>257272.91</v>
      </c>
      <c r="E28" s="140">
        <v>108394.68</v>
      </c>
      <c r="F28" s="142"/>
    </row>
    <row r="29" spans="1:6" s="214" customFormat="1" x14ac:dyDescent="0.2">
      <c r="A29" s="159" t="s">
        <v>557</v>
      </c>
      <c r="B29" s="142" t="s">
        <v>558</v>
      </c>
      <c r="C29" s="140">
        <v>13990879.189999999</v>
      </c>
      <c r="D29" s="140">
        <v>15846413.75</v>
      </c>
      <c r="E29" s="140">
        <v>1855534.56</v>
      </c>
      <c r="F29" s="142"/>
    </row>
    <row r="30" spans="1:6" s="214" customFormat="1" x14ac:dyDescent="0.2">
      <c r="A30" s="159" t="s">
        <v>559</v>
      </c>
      <c r="B30" s="142" t="s">
        <v>560</v>
      </c>
      <c r="C30" s="140">
        <v>7111358.5599999996</v>
      </c>
      <c r="D30" s="140">
        <v>7356743.8499999996</v>
      </c>
      <c r="E30" s="140">
        <v>245385.29</v>
      </c>
      <c r="F30" s="142"/>
    </row>
    <row r="31" spans="1:6" s="214" customFormat="1" x14ac:dyDescent="0.2">
      <c r="A31" s="159" t="s">
        <v>561</v>
      </c>
      <c r="B31" s="142" t="s">
        <v>562</v>
      </c>
      <c r="C31" s="140">
        <v>238037.21</v>
      </c>
      <c r="D31" s="140">
        <v>309338.13</v>
      </c>
      <c r="E31" s="140">
        <v>71300.92</v>
      </c>
      <c r="F31" s="142"/>
    </row>
    <row r="32" spans="1:6" s="214" customFormat="1" x14ac:dyDescent="0.2">
      <c r="A32" s="159" t="s">
        <v>563</v>
      </c>
      <c r="B32" s="142" t="s">
        <v>564</v>
      </c>
      <c r="C32" s="140">
        <v>202792.82</v>
      </c>
      <c r="D32" s="140">
        <v>727786.19</v>
      </c>
      <c r="E32" s="140">
        <v>524993.37</v>
      </c>
      <c r="F32" s="142"/>
    </row>
    <row r="33" spans="1:6" s="214" customFormat="1" x14ac:dyDescent="0.2">
      <c r="A33" s="159" t="s">
        <v>565</v>
      </c>
      <c r="B33" s="142" t="s">
        <v>566</v>
      </c>
      <c r="C33" s="140">
        <v>779211.03</v>
      </c>
      <c r="D33" s="140">
        <v>797655.03</v>
      </c>
      <c r="E33" s="140">
        <v>18444</v>
      </c>
      <c r="F33" s="142"/>
    </row>
    <row r="34" spans="1:6" s="286" customFormat="1" x14ac:dyDescent="0.2">
      <c r="A34" s="159" t="s">
        <v>567</v>
      </c>
      <c r="B34" s="142" t="s">
        <v>568</v>
      </c>
      <c r="C34" s="140">
        <v>162856</v>
      </c>
      <c r="D34" s="140">
        <v>162856</v>
      </c>
      <c r="E34" s="140">
        <v>0</v>
      </c>
      <c r="F34" s="142"/>
    </row>
    <row r="35" spans="1:6" s="286" customFormat="1" x14ac:dyDescent="0.2">
      <c r="A35" s="159" t="s">
        <v>569</v>
      </c>
      <c r="B35" s="142" t="s">
        <v>570</v>
      </c>
      <c r="C35" s="140">
        <v>0</v>
      </c>
      <c r="D35" s="140">
        <v>52896</v>
      </c>
      <c r="E35" s="140">
        <v>52896</v>
      </c>
      <c r="F35" s="142"/>
    </row>
    <row r="36" spans="1:6" s="286" customFormat="1" x14ac:dyDescent="0.2">
      <c r="A36" s="159" t="s">
        <v>571</v>
      </c>
      <c r="B36" s="142" t="s">
        <v>572</v>
      </c>
      <c r="C36" s="140">
        <v>71048058.219999999</v>
      </c>
      <c r="D36" s="140">
        <v>74155308.209999993</v>
      </c>
      <c r="E36" s="140">
        <v>3107249.99</v>
      </c>
      <c r="F36" s="142"/>
    </row>
    <row r="37" spans="1:6" s="286" customFormat="1" x14ac:dyDescent="0.2">
      <c r="A37" s="159" t="s">
        <v>573</v>
      </c>
      <c r="B37" s="142" t="s">
        <v>574</v>
      </c>
      <c r="C37" s="140">
        <v>459204.93</v>
      </c>
      <c r="D37" s="140">
        <v>512764.93</v>
      </c>
      <c r="E37" s="140">
        <v>53560</v>
      </c>
      <c r="F37" s="142"/>
    </row>
    <row r="38" spans="1:6" s="286" customFormat="1" x14ac:dyDescent="0.2">
      <c r="A38" s="159" t="s">
        <v>575</v>
      </c>
      <c r="B38" s="142" t="s">
        <v>576</v>
      </c>
      <c r="C38" s="140">
        <v>5549334.0199999996</v>
      </c>
      <c r="D38" s="140">
        <v>5793634.0199999996</v>
      </c>
      <c r="E38" s="140">
        <v>244300</v>
      </c>
      <c r="F38" s="142"/>
    </row>
    <row r="39" spans="1:6" s="286" customFormat="1" x14ac:dyDescent="0.2">
      <c r="A39" s="159" t="s">
        <v>577</v>
      </c>
      <c r="B39" s="142" t="s">
        <v>578</v>
      </c>
      <c r="C39" s="140">
        <v>5989135.9400000004</v>
      </c>
      <c r="D39" s="140">
        <v>7588543.9400000004</v>
      </c>
      <c r="E39" s="140">
        <v>1599408</v>
      </c>
      <c r="F39" s="142"/>
    </row>
    <row r="40" spans="1:6" s="286" customFormat="1" x14ac:dyDescent="0.2">
      <c r="A40" s="159" t="s">
        <v>579</v>
      </c>
      <c r="B40" s="142" t="s">
        <v>580</v>
      </c>
      <c r="C40" s="140">
        <v>35728</v>
      </c>
      <c r="D40" s="140">
        <v>35728</v>
      </c>
      <c r="E40" s="140">
        <v>0</v>
      </c>
      <c r="F40" s="142"/>
    </row>
    <row r="41" spans="1:6" s="286" customFormat="1" x14ac:dyDescent="0.2">
      <c r="A41" s="159" t="s">
        <v>581</v>
      </c>
      <c r="B41" s="142" t="s">
        <v>582</v>
      </c>
      <c r="C41" s="140">
        <v>447036.31</v>
      </c>
      <c r="D41" s="140">
        <v>468728.31</v>
      </c>
      <c r="E41" s="140">
        <v>21692</v>
      </c>
      <c r="F41" s="142"/>
    </row>
    <row r="42" spans="1:6" s="286" customFormat="1" x14ac:dyDescent="0.2">
      <c r="A42" s="159" t="s">
        <v>583</v>
      </c>
      <c r="B42" s="142" t="s">
        <v>584</v>
      </c>
      <c r="C42" s="140">
        <v>13297749.16</v>
      </c>
      <c r="D42" s="140">
        <v>13297749.16</v>
      </c>
      <c r="E42" s="140">
        <v>0</v>
      </c>
      <c r="F42" s="142"/>
    </row>
    <row r="43" spans="1:6" s="286" customFormat="1" x14ac:dyDescent="0.2">
      <c r="A43" s="159" t="s">
        <v>585</v>
      </c>
      <c r="B43" s="142" t="s">
        <v>586</v>
      </c>
      <c r="C43" s="140">
        <v>172338.01</v>
      </c>
      <c r="D43" s="140">
        <v>219778.01</v>
      </c>
      <c r="E43" s="140">
        <v>47440</v>
      </c>
      <c r="F43" s="142"/>
    </row>
    <row r="44" spans="1:6" s="286" customFormat="1" x14ac:dyDescent="0.2">
      <c r="A44" s="159" t="s">
        <v>587</v>
      </c>
      <c r="B44" s="142" t="s">
        <v>588</v>
      </c>
      <c r="C44" s="140">
        <v>4055575.87</v>
      </c>
      <c r="D44" s="140">
        <v>4199952.5199999996</v>
      </c>
      <c r="E44" s="140">
        <v>144376.65</v>
      </c>
      <c r="F44" s="142"/>
    </row>
    <row r="45" spans="1:6" s="286" customFormat="1" x14ac:dyDescent="0.2">
      <c r="A45" s="159" t="s">
        <v>589</v>
      </c>
      <c r="B45" s="142" t="s">
        <v>590</v>
      </c>
      <c r="C45" s="140">
        <v>189104.44</v>
      </c>
      <c r="D45" s="140">
        <v>189104.44</v>
      </c>
      <c r="E45" s="140">
        <v>0</v>
      </c>
      <c r="F45" s="142"/>
    </row>
    <row r="46" spans="1:6" s="286" customFormat="1" x14ac:dyDescent="0.2">
      <c r="A46" s="159" t="s">
        <v>591</v>
      </c>
      <c r="B46" s="142" t="s">
        <v>592</v>
      </c>
      <c r="C46" s="140">
        <v>283270.02</v>
      </c>
      <c r="D46" s="140">
        <v>315884.52</v>
      </c>
      <c r="E46" s="140">
        <v>32614.5</v>
      </c>
      <c r="F46" s="142"/>
    </row>
    <row r="47" spans="1:6" s="286" customFormat="1" x14ac:dyDescent="0.2">
      <c r="A47" s="159" t="s">
        <v>593</v>
      </c>
      <c r="B47" s="142" t="s">
        <v>594</v>
      </c>
      <c r="C47" s="140">
        <v>1214872.68</v>
      </c>
      <c r="D47" s="140">
        <v>1472331.22</v>
      </c>
      <c r="E47" s="140">
        <v>257458.54</v>
      </c>
      <c r="F47" s="142"/>
    </row>
    <row r="48" spans="1:6" s="286" customFormat="1" x14ac:dyDescent="0.2">
      <c r="A48" s="159" t="s">
        <v>595</v>
      </c>
      <c r="B48" s="142" t="s">
        <v>596</v>
      </c>
      <c r="C48" s="140">
        <v>560876.02</v>
      </c>
      <c r="D48" s="140">
        <v>1625657.42</v>
      </c>
      <c r="E48" s="140">
        <v>1064781.3999999999</v>
      </c>
      <c r="F48" s="142"/>
    </row>
    <row r="49" spans="1:8" s="286" customFormat="1" x14ac:dyDescent="0.2">
      <c r="A49" s="159" t="s">
        <v>597</v>
      </c>
      <c r="B49" s="142" t="s">
        <v>598</v>
      </c>
      <c r="C49" s="140">
        <v>9396</v>
      </c>
      <c r="D49" s="140">
        <v>9396</v>
      </c>
      <c r="E49" s="140">
        <v>0</v>
      </c>
      <c r="F49" s="142"/>
    </row>
    <row r="50" spans="1:8" s="286" customFormat="1" x14ac:dyDescent="0.2">
      <c r="A50" s="159" t="s">
        <v>599</v>
      </c>
      <c r="B50" s="142" t="s">
        <v>600</v>
      </c>
      <c r="C50" s="140">
        <v>0</v>
      </c>
      <c r="D50" s="140">
        <v>58122.96</v>
      </c>
      <c r="E50" s="140">
        <v>58122.96</v>
      </c>
      <c r="F50" s="142"/>
    </row>
    <row r="51" spans="1:8" s="286" customFormat="1" x14ac:dyDescent="0.2">
      <c r="A51" s="159" t="s">
        <v>601</v>
      </c>
      <c r="B51" s="142" t="s">
        <v>602</v>
      </c>
      <c r="C51" s="140">
        <v>21000</v>
      </c>
      <c r="D51" s="140">
        <v>21000</v>
      </c>
      <c r="E51" s="140">
        <v>0</v>
      </c>
      <c r="F51" s="142"/>
    </row>
    <row r="52" spans="1:8" s="214" customFormat="1" x14ac:dyDescent="0.2">
      <c r="A52" s="159"/>
      <c r="B52" s="142"/>
      <c r="C52" s="140"/>
      <c r="D52" s="140"/>
      <c r="E52" s="140"/>
      <c r="F52" s="142"/>
    </row>
    <row r="53" spans="1:8" x14ac:dyDescent="0.2">
      <c r="A53" s="172"/>
      <c r="B53" s="172" t="s">
        <v>232</v>
      </c>
      <c r="C53" s="144">
        <f>SUM(C27:C52)</f>
        <v>141049429.68000004</v>
      </c>
      <c r="D53" s="144">
        <f>SUM(D27:D52)</f>
        <v>151112672.27000001</v>
      </c>
      <c r="E53" s="144">
        <f>SUM(E27:E52)</f>
        <v>10063242.59</v>
      </c>
      <c r="F53" s="144"/>
    </row>
    <row r="54" spans="1:8" s="19" customFormat="1" x14ac:dyDescent="0.2">
      <c r="A54" s="157"/>
      <c r="B54" s="157"/>
      <c r="C54" s="27"/>
      <c r="D54" s="27"/>
      <c r="E54" s="27"/>
      <c r="F54" s="27"/>
    </row>
    <row r="55" spans="1:8" s="19" customFormat="1" x14ac:dyDescent="0.2">
      <c r="A55" s="157"/>
      <c r="B55" s="157"/>
      <c r="C55" s="27"/>
      <c r="D55" s="27"/>
      <c r="E55" s="27"/>
      <c r="F55" s="27"/>
    </row>
    <row r="56" spans="1:8" s="19" customFormat="1" ht="11.25" customHeight="1" x14ac:dyDescent="0.2">
      <c r="A56" s="10" t="s">
        <v>214</v>
      </c>
      <c r="B56" s="10"/>
      <c r="C56" s="53"/>
      <c r="D56" s="53"/>
      <c r="E56" s="53"/>
      <c r="G56" s="54" t="s">
        <v>74</v>
      </c>
    </row>
    <row r="57" spans="1:8" s="19" customFormat="1" x14ac:dyDescent="0.2">
      <c r="A57" s="45"/>
      <c r="B57" s="45"/>
      <c r="C57" s="22"/>
      <c r="D57" s="9"/>
      <c r="E57" s="9"/>
      <c r="F57" s="8"/>
    </row>
    <row r="58" spans="1:8" s="19" customFormat="1" ht="27.95" customHeight="1" x14ac:dyDescent="0.2">
      <c r="A58" s="15" t="s">
        <v>46</v>
      </c>
      <c r="B58" s="16" t="s">
        <v>47</v>
      </c>
      <c r="C58" s="58" t="s">
        <v>75</v>
      </c>
      <c r="D58" s="58" t="s">
        <v>76</v>
      </c>
      <c r="E58" s="58" t="s">
        <v>77</v>
      </c>
      <c r="F58" s="59" t="s">
        <v>78</v>
      </c>
      <c r="G58" s="59" t="s">
        <v>241</v>
      </c>
      <c r="H58" s="59" t="s">
        <v>242</v>
      </c>
    </row>
    <row r="59" spans="1:8" s="19" customFormat="1" x14ac:dyDescent="0.2">
      <c r="A59" s="159" t="s">
        <v>603</v>
      </c>
      <c r="B59" s="142" t="s">
        <v>604</v>
      </c>
      <c r="C59" s="136">
        <v>-9900448.6300000008</v>
      </c>
      <c r="D59" s="140">
        <v>-9900448.6300000008</v>
      </c>
      <c r="E59" s="140">
        <v>0</v>
      </c>
      <c r="F59" s="142"/>
      <c r="G59" s="142"/>
      <c r="H59" s="142"/>
    </row>
    <row r="60" spans="1:8" s="19" customFormat="1" x14ac:dyDescent="0.2">
      <c r="A60" s="159"/>
      <c r="B60" s="142"/>
      <c r="C60" s="136"/>
      <c r="D60" s="140"/>
      <c r="E60" s="140"/>
      <c r="F60" s="142"/>
      <c r="G60" s="142"/>
      <c r="H60" s="142"/>
    </row>
    <row r="61" spans="1:8" s="19" customFormat="1" x14ac:dyDescent="0.2">
      <c r="A61" s="159"/>
      <c r="B61" s="142"/>
      <c r="C61" s="136"/>
      <c r="D61" s="140"/>
      <c r="E61" s="140"/>
      <c r="F61" s="142"/>
      <c r="G61" s="142"/>
      <c r="H61" s="142"/>
    </row>
    <row r="62" spans="1:8" s="19" customFormat="1" x14ac:dyDescent="0.2">
      <c r="A62" s="159"/>
      <c r="B62" s="142"/>
      <c r="C62" s="136"/>
      <c r="D62" s="140"/>
      <c r="E62" s="140"/>
      <c r="F62" s="142"/>
      <c r="G62" s="142"/>
      <c r="H62" s="142"/>
    </row>
    <row r="63" spans="1:8" s="19" customFormat="1" x14ac:dyDescent="0.2">
      <c r="A63" s="172"/>
      <c r="B63" s="172" t="s">
        <v>233</v>
      </c>
      <c r="C63" s="144">
        <f>SUM(C59:C62)</f>
        <v>-9900448.6300000008</v>
      </c>
      <c r="D63" s="144">
        <f>SUM(D59:D62)</f>
        <v>-9900448.6300000008</v>
      </c>
      <c r="E63" s="144">
        <f>SUM(E59:E62)</f>
        <v>0</v>
      </c>
      <c r="F63" s="144"/>
      <c r="G63" s="144"/>
      <c r="H63" s="144"/>
    </row>
    <row r="64" spans="1:8" s="19" customFormat="1" x14ac:dyDescent="0.2">
      <c r="A64" s="60"/>
      <c r="B64" s="60"/>
      <c r="C64" s="61"/>
      <c r="D64" s="61"/>
      <c r="E64" s="61"/>
      <c r="F64" s="27"/>
    </row>
    <row r="66" spans="1:8" x14ac:dyDescent="0.2">
      <c r="A66" s="10" t="s">
        <v>215</v>
      </c>
      <c r="B66" s="10"/>
      <c r="C66" s="53"/>
      <c r="D66" s="53"/>
      <c r="E66" s="53"/>
      <c r="G66" s="54" t="s">
        <v>74</v>
      </c>
    </row>
    <row r="67" spans="1:8" x14ac:dyDescent="0.2">
      <c r="A67" s="45"/>
      <c r="B67" s="45"/>
      <c r="C67" s="22"/>
      <c r="F67" s="262"/>
      <c r="H67" s="9"/>
    </row>
    <row r="68" spans="1:8" ht="27.95" customHeight="1" x14ac:dyDescent="0.2">
      <c r="A68" s="15" t="s">
        <v>46</v>
      </c>
      <c r="B68" s="16" t="s">
        <v>47</v>
      </c>
      <c r="C68" s="58" t="s">
        <v>75</v>
      </c>
      <c r="D68" s="58" t="s">
        <v>76</v>
      </c>
      <c r="E68" s="58" t="s">
        <v>77</v>
      </c>
      <c r="F68" s="59" t="s">
        <v>78</v>
      </c>
      <c r="G68" s="59" t="s">
        <v>241</v>
      </c>
      <c r="H68" s="59" t="s">
        <v>242</v>
      </c>
    </row>
    <row r="69" spans="1:8" x14ac:dyDescent="0.2">
      <c r="A69" s="159" t="s">
        <v>390</v>
      </c>
      <c r="B69" s="142" t="s">
        <v>390</v>
      </c>
      <c r="C69" s="136"/>
      <c r="D69" s="140"/>
      <c r="E69" s="140"/>
      <c r="F69" s="142"/>
      <c r="G69" s="142"/>
      <c r="H69" s="142"/>
    </row>
    <row r="70" spans="1:8" x14ac:dyDescent="0.2">
      <c r="A70" s="159"/>
      <c r="B70" s="142"/>
      <c r="C70" s="136"/>
      <c r="D70" s="140"/>
      <c r="E70" s="140"/>
      <c r="F70" s="142"/>
      <c r="G70" s="142"/>
      <c r="H70" s="142"/>
    </row>
    <row r="71" spans="1:8" x14ac:dyDescent="0.2">
      <c r="A71" s="159"/>
      <c r="B71" s="142"/>
      <c r="C71" s="136"/>
      <c r="D71" s="140"/>
      <c r="E71" s="140"/>
      <c r="F71" s="142"/>
      <c r="G71" s="142"/>
      <c r="H71" s="142"/>
    </row>
    <row r="72" spans="1:8" x14ac:dyDescent="0.2">
      <c r="A72" s="159"/>
      <c r="B72" s="142"/>
      <c r="C72" s="136"/>
      <c r="D72" s="140"/>
      <c r="E72" s="140"/>
      <c r="F72" s="142"/>
      <c r="G72" s="142"/>
      <c r="H72" s="142"/>
    </row>
    <row r="73" spans="1:8" x14ac:dyDescent="0.2">
      <c r="A73" s="172"/>
      <c r="B73" s="172" t="s">
        <v>234</v>
      </c>
      <c r="C73" s="144">
        <f>SUM(C69:C72)</f>
        <v>0</v>
      </c>
      <c r="D73" s="144">
        <f>SUM(D69:D72)</f>
        <v>0</v>
      </c>
      <c r="E73" s="144">
        <f>SUM(E69:E72)</f>
        <v>0</v>
      </c>
      <c r="F73" s="144"/>
      <c r="G73" s="144"/>
      <c r="H73" s="144"/>
    </row>
    <row r="76" spans="1:8" x14ac:dyDescent="0.2">
      <c r="A76" s="10" t="s">
        <v>216</v>
      </c>
      <c r="B76" s="10"/>
      <c r="C76" s="53"/>
      <c r="D76" s="53"/>
      <c r="E76" s="53"/>
      <c r="G76" s="54" t="s">
        <v>74</v>
      </c>
    </row>
    <row r="77" spans="1:8" x14ac:dyDescent="0.2">
      <c r="A77" s="45"/>
      <c r="B77" s="45"/>
      <c r="C77" s="22"/>
      <c r="F77" s="262"/>
    </row>
    <row r="78" spans="1:8" ht="27.95" customHeight="1" x14ac:dyDescent="0.2">
      <c r="A78" s="15" t="s">
        <v>46</v>
      </c>
      <c r="B78" s="16" t="s">
        <v>47</v>
      </c>
      <c r="C78" s="58" t="s">
        <v>75</v>
      </c>
      <c r="D78" s="58" t="s">
        <v>76</v>
      </c>
      <c r="E78" s="58" t="s">
        <v>77</v>
      </c>
      <c r="F78" s="59" t="s">
        <v>78</v>
      </c>
      <c r="G78" s="59" t="s">
        <v>241</v>
      </c>
      <c r="H78" s="59" t="s">
        <v>242</v>
      </c>
    </row>
    <row r="79" spans="1:8" x14ac:dyDescent="0.2">
      <c r="A79" s="159" t="s">
        <v>605</v>
      </c>
      <c r="B79" s="142" t="s">
        <v>554</v>
      </c>
      <c r="C79" s="136">
        <v>-613994.25</v>
      </c>
      <c r="D79" s="140">
        <v>-613994.25</v>
      </c>
      <c r="E79" s="140">
        <v>0</v>
      </c>
      <c r="F79" s="142"/>
      <c r="G79" s="142"/>
      <c r="H79" s="142"/>
    </row>
    <row r="80" spans="1:8" x14ac:dyDescent="0.2">
      <c r="A80" s="159" t="s">
        <v>606</v>
      </c>
      <c r="B80" s="142" t="s">
        <v>556</v>
      </c>
      <c r="C80" s="136">
        <v>-19781.099999999999</v>
      </c>
      <c r="D80" s="140">
        <v>-19781.099999999999</v>
      </c>
      <c r="E80" s="140">
        <v>0</v>
      </c>
      <c r="F80" s="142"/>
      <c r="G80" s="142"/>
      <c r="H80" s="142"/>
    </row>
    <row r="81" spans="1:8" x14ac:dyDescent="0.2">
      <c r="A81" s="159" t="s">
        <v>607</v>
      </c>
      <c r="B81" s="142" t="s">
        <v>558</v>
      </c>
      <c r="C81" s="136">
        <v>-4221960.1500000004</v>
      </c>
      <c r="D81" s="140">
        <v>-4221960.1500000004</v>
      </c>
      <c r="E81" s="140">
        <v>0</v>
      </c>
      <c r="F81" s="142"/>
      <c r="G81" s="142"/>
      <c r="H81" s="142"/>
    </row>
    <row r="82" spans="1:8" s="286" customFormat="1" x14ac:dyDescent="0.2">
      <c r="A82" s="159" t="s">
        <v>608</v>
      </c>
      <c r="B82" s="142" t="s">
        <v>560</v>
      </c>
      <c r="C82" s="136">
        <v>-615453.51</v>
      </c>
      <c r="D82" s="140">
        <v>-615453.51</v>
      </c>
      <c r="E82" s="140">
        <v>0</v>
      </c>
      <c r="F82" s="142"/>
      <c r="G82" s="142"/>
      <c r="H82" s="142"/>
    </row>
    <row r="83" spans="1:8" s="286" customFormat="1" x14ac:dyDescent="0.2">
      <c r="A83" s="159" t="s">
        <v>609</v>
      </c>
      <c r="B83" s="142" t="s">
        <v>562</v>
      </c>
      <c r="C83" s="136">
        <v>-116652.7</v>
      </c>
      <c r="D83" s="140">
        <v>-116652.7</v>
      </c>
      <c r="E83" s="140">
        <v>0</v>
      </c>
      <c r="F83" s="142"/>
      <c r="G83" s="142"/>
      <c r="H83" s="142"/>
    </row>
    <row r="84" spans="1:8" s="286" customFormat="1" x14ac:dyDescent="0.2">
      <c r="A84" s="159" t="s">
        <v>610</v>
      </c>
      <c r="B84" s="142" t="s">
        <v>564</v>
      </c>
      <c r="C84" s="136">
        <v>-152310.32999999999</v>
      </c>
      <c r="D84" s="140">
        <v>-152310.32999999999</v>
      </c>
      <c r="E84" s="140">
        <v>0</v>
      </c>
      <c r="F84" s="142"/>
      <c r="G84" s="142"/>
      <c r="H84" s="142"/>
    </row>
    <row r="85" spans="1:8" s="286" customFormat="1" x14ac:dyDescent="0.2">
      <c r="A85" s="159" t="s">
        <v>611</v>
      </c>
      <c r="B85" s="142" t="s">
        <v>566</v>
      </c>
      <c r="C85" s="136">
        <v>-28642.3</v>
      </c>
      <c r="D85" s="140">
        <v>-28642.3</v>
      </c>
      <c r="E85" s="140">
        <v>0</v>
      </c>
      <c r="F85" s="142"/>
      <c r="G85" s="142"/>
      <c r="H85" s="142"/>
    </row>
    <row r="86" spans="1:8" s="286" customFormat="1" x14ac:dyDescent="0.2">
      <c r="A86" s="159" t="s">
        <v>612</v>
      </c>
      <c r="B86" s="142" t="s">
        <v>568</v>
      </c>
      <c r="C86" s="136">
        <v>-38279.75</v>
      </c>
      <c r="D86" s="140">
        <v>-38279.75</v>
      </c>
      <c r="E86" s="140">
        <v>0</v>
      </c>
      <c r="F86" s="142"/>
      <c r="G86" s="142"/>
      <c r="H86" s="142"/>
    </row>
    <row r="87" spans="1:8" s="286" customFormat="1" x14ac:dyDescent="0.2">
      <c r="A87" s="159" t="s">
        <v>613</v>
      </c>
      <c r="B87" s="142" t="s">
        <v>572</v>
      </c>
      <c r="C87" s="136">
        <v>-13116026.5</v>
      </c>
      <c r="D87" s="140">
        <v>-13116026.5</v>
      </c>
      <c r="E87" s="140">
        <v>0</v>
      </c>
      <c r="F87" s="142"/>
      <c r="G87" s="142"/>
      <c r="H87" s="142"/>
    </row>
    <row r="88" spans="1:8" s="286" customFormat="1" x14ac:dyDescent="0.2">
      <c r="A88" s="159" t="s">
        <v>614</v>
      </c>
      <c r="B88" s="142" t="s">
        <v>574</v>
      </c>
      <c r="C88" s="136">
        <v>-135277.74</v>
      </c>
      <c r="D88" s="140">
        <v>-135277.74</v>
      </c>
      <c r="E88" s="140">
        <v>0</v>
      </c>
      <c r="F88" s="142"/>
      <c r="G88" s="142"/>
      <c r="H88" s="142"/>
    </row>
    <row r="89" spans="1:8" s="286" customFormat="1" x14ac:dyDescent="0.2">
      <c r="A89" s="159" t="s">
        <v>615</v>
      </c>
      <c r="B89" s="142" t="s">
        <v>576</v>
      </c>
      <c r="C89" s="136">
        <v>-716552.99</v>
      </c>
      <c r="D89" s="140">
        <v>-716552.99</v>
      </c>
      <c r="E89" s="140">
        <v>0</v>
      </c>
      <c r="F89" s="142"/>
      <c r="G89" s="142"/>
      <c r="H89" s="142"/>
    </row>
    <row r="90" spans="1:8" s="286" customFormat="1" x14ac:dyDescent="0.2">
      <c r="A90" s="159" t="s">
        <v>616</v>
      </c>
      <c r="B90" s="142" t="s">
        <v>578</v>
      </c>
      <c r="C90" s="136">
        <v>-610308.82999999996</v>
      </c>
      <c r="D90" s="140">
        <v>-610308.82999999996</v>
      </c>
      <c r="E90" s="140">
        <v>0</v>
      </c>
      <c r="F90" s="142"/>
      <c r="G90" s="142"/>
      <c r="H90" s="142"/>
    </row>
    <row r="91" spans="1:8" s="286" customFormat="1" x14ac:dyDescent="0.2">
      <c r="A91" s="159" t="s">
        <v>617</v>
      </c>
      <c r="B91" s="142" t="s">
        <v>580</v>
      </c>
      <c r="C91" s="136">
        <v>-8932</v>
      </c>
      <c r="D91" s="140">
        <v>-8932</v>
      </c>
      <c r="E91" s="140">
        <v>0</v>
      </c>
      <c r="F91" s="142"/>
      <c r="G91" s="142"/>
      <c r="H91" s="142"/>
    </row>
    <row r="92" spans="1:8" s="286" customFormat="1" x14ac:dyDescent="0.2">
      <c r="A92" s="159" t="s">
        <v>618</v>
      </c>
      <c r="B92" s="142" t="s">
        <v>582</v>
      </c>
      <c r="C92" s="136">
        <v>-190449.22</v>
      </c>
      <c r="D92" s="140">
        <v>-190449.22</v>
      </c>
      <c r="E92" s="140">
        <v>0</v>
      </c>
      <c r="F92" s="142"/>
      <c r="G92" s="142"/>
      <c r="H92" s="142"/>
    </row>
    <row r="93" spans="1:8" s="286" customFormat="1" x14ac:dyDescent="0.2">
      <c r="A93" s="159" t="s">
        <v>619</v>
      </c>
      <c r="B93" s="142" t="s">
        <v>584</v>
      </c>
      <c r="C93" s="136">
        <v>-1473301.2</v>
      </c>
      <c r="D93" s="140">
        <v>-1473301.2</v>
      </c>
      <c r="E93" s="140">
        <v>0</v>
      </c>
      <c r="F93" s="142"/>
      <c r="G93" s="142"/>
      <c r="H93" s="142"/>
    </row>
    <row r="94" spans="1:8" s="286" customFormat="1" x14ac:dyDescent="0.2">
      <c r="A94" s="159" t="s">
        <v>620</v>
      </c>
      <c r="B94" s="142" t="s">
        <v>586</v>
      </c>
      <c r="C94" s="136">
        <v>-37863.46</v>
      </c>
      <c r="D94" s="140">
        <v>-37863.46</v>
      </c>
      <c r="E94" s="140">
        <v>0</v>
      </c>
      <c r="F94" s="142"/>
      <c r="G94" s="142"/>
      <c r="H94" s="142"/>
    </row>
    <row r="95" spans="1:8" s="286" customFormat="1" x14ac:dyDescent="0.2">
      <c r="A95" s="159" t="s">
        <v>621</v>
      </c>
      <c r="B95" s="142" t="s">
        <v>588</v>
      </c>
      <c r="C95" s="136">
        <v>-1183138.28</v>
      </c>
      <c r="D95" s="140">
        <v>-1183138.28</v>
      </c>
      <c r="E95" s="140">
        <v>0</v>
      </c>
      <c r="F95" s="142"/>
      <c r="G95" s="142"/>
      <c r="H95" s="142"/>
    </row>
    <row r="96" spans="1:8" s="286" customFormat="1" x14ac:dyDescent="0.2">
      <c r="A96" s="159" t="s">
        <v>622</v>
      </c>
      <c r="B96" s="142" t="s">
        <v>590</v>
      </c>
      <c r="C96" s="136">
        <v>-56706.25</v>
      </c>
      <c r="D96" s="140">
        <v>-56706.25</v>
      </c>
      <c r="E96" s="140">
        <v>0</v>
      </c>
      <c r="F96" s="142"/>
      <c r="G96" s="142"/>
      <c r="H96" s="142"/>
    </row>
    <row r="97" spans="1:8" s="286" customFormat="1" x14ac:dyDescent="0.2">
      <c r="A97" s="159" t="s">
        <v>623</v>
      </c>
      <c r="B97" s="142" t="s">
        <v>592</v>
      </c>
      <c r="C97" s="136">
        <v>-60413.5</v>
      </c>
      <c r="D97" s="140">
        <v>-60413.5</v>
      </c>
      <c r="E97" s="140">
        <v>0</v>
      </c>
      <c r="F97" s="142"/>
      <c r="G97" s="142"/>
      <c r="H97" s="142"/>
    </row>
    <row r="98" spans="1:8" s="286" customFormat="1" x14ac:dyDescent="0.2">
      <c r="A98" s="159" t="s">
        <v>624</v>
      </c>
      <c r="B98" s="142" t="s">
        <v>594</v>
      </c>
      <c r="C98" s="136">
        <v>-492256.34</v>
      </c>
      <c r="D98" s="140">
        <v>-492256.34</v>
      </c>
      <c r="E98" s="140">
        <v>0</v>
      </c>
      <c r="F98" s="142"/>
      <c r="G98" s="142"/>
      <c r="H98" s="142"/>
    </row>
    <row r="99" spans="1:8" s="286" customFormat="1" x14ac:dyDescent="0.2">
      <c r="A99" s="159" t="s">
        <v>625</v>
      </c>
      <c r="B99" s="142" t="s">
        <v>596</v>
      </c>
      <c r="C99" s="136">
        <v>-108978.39</v>
      </c>
      <c r="D99" s="140">
        <v>-108978.39</v>
      </c>
      <c r="E99" s="140">
        <v>0</v>
      </c>
      <c r="F99" s="142"/>
      <c r="G99" s="142"/>
      <c r="H99" s="142"/>
    </row>
    <row r="100" spans="1:8" x14ac:dyDescent="0.2">
      <c r="A100" s="159"/>
      <c r="B100" s="142"/>
      <c r="C100" s="136"/>
      <c r="D100" s="140"/>
      <c r="E100" s="140"/>
      <c r="F100" s="142"/>
      <c r="G100" s="142"/>
      <c r="H100" s="142"/>
    </row>
    <row r="101" spans="1:8" x14ac:dyDescent="0.2">
      <c r="A101" s="172"/>
      <c r="B101" s="172" t="s">
        <v>236</v>
      </c>
      <c r="C101" s="144">
        <f>SUM(C79:C100)</f>
        <v>-23997278.789999995</v>
      </c>
      <c r="D101" s="144">
        <f>SUM(D79:D100)</f>
        <v>-23997278.789999995</v>
      </c>
      <c r="E101" s="144">
        <f>SUM(E79:E100)</f>
        <v>0</v>
      </c>
      <c r="F101" s="144"/>
      <c r="G101" s="144"/>
      <c r="H101" s="144"/>
    </row>
    <row r="104" spans="1:8" x14ac:dyDescent="0.2">
      <c r="A104" s="10" t="s">
        <v>217</v>
      </c>
      <c r="B104" s="10"/>
      <c r="C104" s="53"/>
      <c r="D104" s="53"/>
      <c r="E104" s="53"/>
      <c r="G104" s="54" t="s">
        <v>74</v>
      </c>
    </row>
    <row r="105" spans="1:8" x14ac:dyDescent="0.2">
      <c r="A105" s="45"/>
      <c r="B105" s="45"/>
      <c r="C105" s="22"/>
      <c r="F105" s="262"/>
    </row>
    <row r="106" spans="1:8" ht="27.95" customHeight="1" x14ac:dyDescent="0.2">
      <c r="A106" s="15" t="s">
        <v>46</v>
      </c>
      <c r="B106" s="16" t="s">
        <v>47</v>
      </c>
      <c r="C106" s="58" t="s">
        <v>75</v>
      </c>
      <c r="D106" s="58" t="s">
        <v>76</v>
      </c>
      <c r="E106" s="58" t="s">
        <v>77</v>
      </c>
      <c r="F106" s="59" t="s">
        <v>78</v>
      </c>
      <c r="G106" s="59" t="s">
        <v>241</v>
      </c>
      <c r="H106" s="59" t="s">
        <v>242</v>
      </c>
    </row>
    <row r="107" spans="1:8" x14ac:dyDescent="0.2">
      <c r="A107" s="159" t="s">
        <v>626</v>
      </c>
      <c r="B107" s="142" t="s">
        <v>602</v>
      </c>
      <c r="C107" s="136">
        <v>-21000</v>
      </c>
      <c r="D107" s="140">
        <v>-21000</v>
      </c>
      <c r="E107" s="140">
        <v>0</v>
      </c>
      <c r="F107" s="142"/>
      <c r="G107" s="142"/>
      <c r="H107" s="142"/>
    </row>
    <row r="108" spans="1:8" x14ac:dyDescent="0.2">
      <c r="A108" s="159"/>
      <c r="B108" s="142"/>
      <c r="C108" s="136"/>
      <c r="D108" s="140"/>
      <c r="E108" s="140"/>
      <c r="F108" s="142"/>
      <c r="G108" s="142"/>
      <c r="H108" s="142"/>
    </row>
    <row r="109" spans="1:8" x14ac:dyDescent="0.2">
      <c r="A109" s="159"/>
      <c r="B109" s="142"/>
      <c r="C109" s="136"/>
      <c r="D109" s="140"/>
      <c r="E109" s="140"/>
      <c r="F109" s="142"/>
      <c r="G109" s="142"/>
      <c r="H109" s="142"/>
    </row>
    <row r="110" spans="1:8" x14ac:dyDescent="0.2">
      <c r="A110" s="159"/>
      <c r="B110" s="142"/>
      <c r="C110" s="136"/>
      <c r="D110" s="140"/>
      <c r="E110" s="140"/>
      <c r="F110" s="142"/>
      <c r="G110" s="142"/>
      <c r="H110" s="142"/>
    </row>
    <row r="111" spans="1:8" x14ac:dyDescent="0.2">
      <c r="A111" s="172"/>
      <c r="B111" s="172" t="s">
        <v>235</v>
      </c>
      <c r="C111" s="144">
        <f>SUM(C107:C110)</f>
        <v>-21000</v>
      </c>
      <c r="D111" s="144">
        <f>SUM(D107:D110)</f>
        <v>-21000</v>
      </c>
      <c r="E111" s="144">
        <f>SUM(E107:E110)</f>
        <v>0</v>
      </c>
      <c r="F111" s="144"/>
      <c r="G111" s="144"/>
      <c r="H111" s="144"/>
    </row>
  </sheetData>
  <dataValidations count="8">
    <dataValidation allowBlank="1" showInputMessage="1" showErrorMessage="1" prompt="Criterio para la aplicación de depreciación: anual, mensual, trimestral, etc." sqref="F7 F26 F106 F68 F78 F58"/>
    <dataValidation allowBlank="1" showInputMessage="1" showErrorMessage="1" prompt="Diferencia entre el saldo final y el inicial presentados." sqref="E7 E26 E58 E68 E78 E106"/>
    <dataValidation allowBlank="1" showInputMessage="1" showErrorMessage="1" prompt="Corresponde al nombre o descripción de la cuenta de acuerdo al Plan de Cuentas emitido por el CONAC." sqref="B7 B26 B58 B68 B78 B106"/>
    <dataValidation allowBlank="1" showInputMessage="1" showErrorMessage="1" prompt="Indicar el método de depreciación." sqref="G58 G68 G78 G106"/>
    <dataValidation allowBlank="1" showInputMessage="1" showErrorMessage="1" prompt="Indicar la tasa de aplicación." sqref="H58 H68 H78 H106"/>
    <dataValidation allowBlank="1" showInputMessage="1" showErrorMessage="1" prompt="Corresponde al número de la cuenta de acuerdo al Plan de Cuentas emitido por el CONAC (DOF 23/12/2015)." sqref="A7 A26 A58 A68 A78 A106"/>
    <dataValidation allowBlank="1" showInputMessage="1" showErrorMessage="1" prompt="Saldo al 31 de diciembre del año anterior del ejercio que se presenta." sqref="C7 C26 C58 C68 C78 C106"/>
    <dataValidation allowBlank="1" showInputMessage="1" showErrorMessage="1" prompt="Importe final del periodo que corresponde la información financiera trimestral que se presenta." sqref="D7 D26 D58 D68 D78 D106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H20" sqref="H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198</v>
      </c>
      <c r="B2" s="3"/>
      <c r="C2" s="4"/>
      <c r="D2" s="4"/>
      <c r="E2" s="4"/>
    </row>
    <row r="3" spans="1:6" s="278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5">
        <v>125105911</v>
      </c>
      <c r="B8" s="175" t="s">
        <v>627</v>
      </c>
      <c r="C8" s="136">
        <v>629325.77</v>
      </c>
      <c r="D8" s="178">
        <v>1718069</v>
      </c>
      <c r="E8" s="178">
        <v>1088743.23</v>
      </c>
      <c r="F8" s="141"/>
    </row>
    <row r="9" spans="1:6" x14ac:dyDescent="0.2">
      <c r="A9" s="175">
        <v>125415971</v>
      </c>
      <c r="B9" s="175" t="s">
        <v>628</v>
      </c>
      <c r="C9" s="136">
        <v>1463861.33</v>
      </c>
      <c r="D9" s="178">
        <v>1463861.33</v>
      </c>
      <c r="E9" s="178">
        <v>0</v>
      </c>
      <c r="F9" s="141"/>
    </row>
    <row r="10" spans="1:6" x14ac:dyDescent="0.2">
      <c r="A10" s="175"/>
      <c r="B10" s="175"/>
      <c r="C10" s="136"/>
      <c r="D10" s="178"/>
      <c r="E10" s="178"/>
      <c r="F10" s="141"/>
    </row>
    <row r="11" spans="1:6" x14ac:dyDescent="0.2">
      <c r="A11" s="175"/>
      <c r="B11" s="175"/>
      <c r="C11" s="136"/>
      <c r="D11" s="178"/>
      <c r="E11" s="178"/>
      <c r="F11" s="141"/>
    </row>
    <row r="12" spans="1:6" x14ac:dyDescent="0.2">
      <c r="A12" s="175"/>
      <c r="B12" s="175"/>
      <c r="C12" s="136"/>
      <c r="D12" s="178"/>
      <c r="E12" s="178"/>
      <c r="F12" s="141"/>
    </row>
    <row r="13" spans="1:6" x14ac:dyDescent="0.2">
      <c r="A13" s="172"/>
      <c r="B13" s="172" t="s">
        <v>237</v>
      </c>
      <c r="C13" s="144">
        <f>SUM(C8:C12)</f>
        <v>2093187.1</v>
      </c>
      <c r="D13" s="144">
        <f>SUM(D8:D12)</f>
        <v>3181930.33</v>
      </c>
      <c r="E13" s="144">
        <f>SUM(E8:E12)</f>
        <v>1088743.23</v>
      </c>
      <c r="F13" s="172"/>
    </row>
    <row r="14" spans="1:6" x14ac:dyDescent="0.2">
      <c r="A14" s="158"/>
      <c r="B14" s="158"/>
      <c r="C14" s="166"/>
      <c r="D14" s="166"/>
      <c r="E14" s="166"/>
      <c r="F14" s="158"/>
    </row>
    <row r="15" spans="1:6" x14ac:dyDescent="0.2">
      <c r="A15" s="158"/>
      <c r="B15" s="158"/>
      <c r="C15" s="166"/>
      <c r="D15" s="166"/>
      <c r="E15" s="166"/>
      <c r="F15" s="158"/>
    </row>
    <row r="16" spans="1:6" ht="11.25" customHeight="1" x14ac:dyDescent="0.2">
      <c r="A16" s="65" t="s">
        <v>218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6" customFormat="1" ht="11.25" customHeight="1" x14ac:dyDescent="0.2">
      <c r="A19" s="159" t="s">
        <v>629</v>
      </c>
      <c r="B19" s="175" t="s">
        <v>630</v>
      </c>
      <c r="C19" s="136">
        <v>-199756.14</v>
      </c>
      <c r="D19" s="136">
        <v>-199756.14</v>
      </c>
      <c r="E19" s="136">
        <v>0</v>
      </c>
      <c r="F19" s="141"/>
    </row>
    <row r="20" spans="1:6" s="278" customFormat="1" ht="11.25" customHeight="1" x14ac:dyDescent="0.2">
      <c r="A20" s="159" t="s">
        <v>631</v>
      </c>
      <c r="B20" s="175" t="s">
        <v>632</v>
      </c>
      <c r="C20" s="136">
        <v>-184655.47</v>
      </c>
      <c r="D20" s="136">
        <v>-184655.47</v>
      </c>
      <c r="E20" s="136">
        <v>0</v>
      </c>
      <c r="F20" s="141"/>
    </row>
    <row r="21" spans="1:6" x14ac:dyDescent="0.2">
      <c r="A21" s="159"/>
      <c r="B21" s="175"/>
      <c r="C21" s="136"/>
      <c r="D21" s="136"/>
      <c r="E21" s="136"/>
      <c r="F21" s="141"/>
    </row>
    <row r="22" spans="1:6" x14ac:dyDescent="0.2">
      <c r="A22" s="172"/>
      <c r="B22" s="172" t="s">
        <v>238</v>
      </c>
      <c r="C22" s="144">
        <f>SUM(C19:C21)</f>
        <v>-384411.61</v>
      </c>
      <c r="D22" s="144">
        <f>SUM(D19:D21)</f>
        <v>-384411.61</v>
      </c>
      <c r="E22" s="144">
        <f>SUM(E19:E21)</f>
        <v>0</v>
      </c>
      <c r="F22" s="172"/>
    </row>
    <row r="23" spans="1:6" x14ac:dyDescent="0.2">
      <c r="A23" s="158"/>
      <c r="B23" s="158"/>
      <c r="C23" s="166"/>
      <c r="D23" s="166"/>
      <c r="E23" s="166"/>
      <c r="F23" s="158"/>
    </row>
    <row r="24" spans="1:6" x14ac:dyDescent="0.2">
      <c r="A24" s="158"/>
      <c r="B24" s="158"/>
      <c r="C24" s="166"/>
      <c r="D24" s="166"/>
      <c r="E24" s="166"/>
      <c r="F24" s="158"/>
    </row>
    <row r="25" spans="1:6" ht="11.25" customHeight="1" x14ac:dyDescent="0.2">
      <c r="A25" s="66" t="s">
        <v>152</v>
      </c>
      <c r="B25" s="158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5">
        <v>127106311</v>
      </c>
      <c r="B28" s="175" t="s">
        <v>633</v>
      </c>
      <c r="C28" s="136">
        <v>1379742.26</v>
      </c>
      <c r="D28" s="178">
        <v>1379742.26</v>
      </c>
      <c r="E28" s="178">
        <v>0</v>
      </c>
      <c r="F28" s="141"/>
    </row>
    <row r="29" spans="1:6" x14ac:dyDescent="0.2">
      <c r="A29" s="175"/>
      <c r="B29" s="175"/>
      <c r="C29" s="136"/>
      <c r="D29" s="178"/>
      <c r="E29" s="178"/>
      <c r="F29" s="141"/>
    </row>
    <row r="30" spans="1:6" x14ac:dyDescent="0.2">
      <c r="A30" s="175"/>
      <c r="B30" s="175"/>
      <c r="C30" s="136"/>
      <c r="D30" s="178"/>
      <c r="E30" s="178"/>
      <c r="F30" s="141"/>
    </row>
    <row r="31" spans="1:6" x14ac:dyDescent="0.2">
      <c r="A31" s="175"/>
      <c r="B31" s="175"/>
      <c r="C31" s="136"/>
      <c r="D31" s="178"/>
      <c r="E31" s="178"/>
      <c r="F31" s="141"/>
    </row>
    <row r="32" spans="1:6" x14ac:dyDescent="0.2">
      <c r="A32" s="175"/>
      <c r="B32" s="175"/>
      <c r="C32" s="136"/>
      <c r="D32" s="178"/>
      <c r="E32" s="178"/>
      <c r="F32" s="141"/>
    </row>
    <row r="33" spans="1:6" x14ac:dyDescent="0.2">
      <c r="A33" s="175"/>
      <c r="B33" s="175"/>
      <c r="C33" s="136"/>
      <c r="D33" s="178"/>
      <c r="E33" s="178"/>
      <c r="F33" s="141"/>
    </row>
    <row r="34" spans="1:6" x14ac:dyDescent="0.2">
      <c r="A34" s="179"/>
      <c r="B34" s="179" t="s">
        <v>239</v>
      </c>
      <c r="C34" s="180">
        <f>SUM(C28:C33)</f>
        <v>1379742.26</v>
      </c>
      <c r="D34" s="180">
        <f>SUM(D28:D33)</f>
        <v>1379742.26</v>
      </c>
      <c r="E34" s="180">
        <f>SUM(E28:E33)</f>
        <v>0</v>
      </c>
      <c r="F34" s="180"/>
    </row>
    <row r="35" spans="1:6" x14ac:dyDescent="0.2">
      <c r="A35" s="151"/>
      <c r="B35" s="152"/>
      <c r="C35" s="153"/>
      <c r="D35" s="153"/>
      <c r="E35" s="153"/>
      <c r="F35" s="15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6"/>
    </row>
    <row r="5" spans="1:17" ht="11.25" customHeight="1" x14ac:dyDescent="0.2">
      <c r="A5" s="71" t="s">
        <v>83</v>
      </c>
      <c r="B5" s="72"/>
      <c r="C5" s="266"/>
      <c r="D5" s="266"/>
      <c r="E5" s="64"/>
      <c r="F5" s="64"/>
      <c r="G5" s="64"/>
      <c r="H5" s="265" t="s">
        <v>82</v>
      </c>
    </row>
    <row r="6" spans="1:17" x14ac:dyDescent="0.2">
      <c r="A6" s="70" t="s">
        <v>390</v>
      </c>
      <c r="B6" s="70" t="s">
        <v>390</v>
      </c>
      <c r="J6" s="363"/>
      <c r="K6" s="363"/>
      <c r="L6" s="363"/>
      <c r="M6" s="363"/>
      <c r="N6" s="363"/>
      <c r="O6" s="363"/>
      <c r="P6" s="363"/>
      <c r="Q6" s="363"/>
    </row>
    <row r="7" spans="1:17" x14ac:dyDescent="0.2">
      <c r="A7" s="3" t="s">
        <v>84</v>
      </c>
    </row>
    <row r="8" spans="1:17" ht="52.5" customHeight="1" x14ac:dyDescent="0.2">
      <c r="A8" s="364" t="s">
        <v>85</v>
      </c>
      <c r="B8" s="364"/>
      <c r="C8" s="364"/>
      <c r="D8" s="364"/>
      <c r="E8" s="364"/>
      <c r="F8" s="364"/>
      <c r="G8" s="364"/>
      <c r="H8" s="36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198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243</v>
      </c>
      <c r="B5" s="285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6" t="s">
        <v>390</v>
      </c>
      <c r="B8" s="176" t="s">
        <v>390</v>
      </c>
      <c r="C8" s="166"/>
      <c r="D8" s="181"/>
    </row>
    <row r="9" spans="1:4" x14ac:dyDescent="0.2">
      <c r="A9" s="176"/>
      <c r="B9" s="176"/>
      <c r="C9" s="182"/>
      <c r="D9" s="181"/>
    </row>
    <row r="10" spans="1:4" x14ac:dyDescent="0.2">
      <c r="A10" s="176"/>
      <c r="B10" s="176"/>
      <c r="C10" s="182"/>
      <c r="D10" s="183"/>
    </row>
    <row r="11" spans="1:4" x14ac:dyDescent="0.2">
      <c r="A11" s="156"/>
      <c r="B11" s="156" t="s">
        <v>244</v>
      </c>
      <c r="C11" s="148">
        <f>SUM(C8:C10)</f>
        <v>0</v>
      </c>
      <c r="D11" s="184"/>
    </row>
    <row r="14" spans="1:4" ht="11.25" customHeight="1" x14ac:dyDescent="0.2">
      <c r="A14" s="62" t="s">
        <v>145</v>
      </c>
      <c r="B14" s="285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6" t="s">
        <v>390</v>
      </c>
      <c r="B17" s="176" t="s">
        <v>390</v>
      </c>
      <c r="C17" s="166"/>
      <c r="D17" s="181"/>
    </row>
    <row r="18" spans="1:4" x14ac:dyDescent="0.2">
      <c r="A18" s="176"/>
      <c r="B18" s="176"/>
      <c r="C18" s="182"/>
      <c r="D18" s="181"/>
    </row>
    <row r="19" spans="1:4" x14ac:dyDescent="0.2">
      <c r="A19" s="176"/>
      <c r="B19" s="176"/>
      <c r="C19" s="182"/>
      <c r="D19" s="183"/>
    </row>
    <row r="20" spans="1:4" x14ac:dyDescent="0.2">
      <c r="A20" s="156"/>
      <c r="B20" s="156" t="s">
        <v>240</v>
      </c>
      <c r="C20" s="148">
        <f>SUM(C17:C19)</f>
        <v>0</v>
      </c>
      <c r="D20" s="184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zoomScaleNormal="100" zoomScaleSheetLayoutView="100" workbookViewId="0">
      <selection activeCell="B27" sqref="B27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245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4"/>
      <c r="B6" s="286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159" t="s">
        <v>634</v>
      </c>
      <c r="B8" s="159" t="s">
        <v>635</v>
      </c>
      <c r="C8" s="136">
        <v>4536.3999999999996</v>
      </c>
      <c r="D8" s="136">
        <v>4536.3999999999996</v>
      </c>
      <c r="E8" s="136"/>
      <c r="F8" s="136"/>
      <c r="G8" s="136"/>
      <c r="H8" s="185"/>
    </row>
    <row r="9" spans="1:8" x14ac:dyDescent="0.2">
      <c r="A9" s="159" t="s">
        <v>636</v>
      </c>
      <c r="B9" s="159" t="s">
        <v>637</v>
      </c>
      <c r="C9" s="136">
        <v>-12060727.390000001</v>
      </c>
      <c r="D9" s="136">
        <v>-12060727.390000001</v>
      </c>
      <c r="E9" s="136"/>
      <c r="F9" s="136"/>
      <c r="G9" s="136"/>
      <c r="H9" s="185"/>
    </row>
    <row r="10" spans="1:8" x14ac:dyDescent="0.2">
      <c r="A10" s="159" t="s">
        <v>638</v>
      </c>
      <c r="B10" s="159" t="s">
        <v>639</v>
      </c>
      <c r="C10" s="136">
        <v>-1138810.5900000001</v>
      </c>
      <c r="D10" s="136">
        <v>-1138810.5900000001</v>
      </c>
      <c r="E10" s="136"/>
      <c r="F10" s="136"/>
      <c r="G10" s="136"/>
      <c r="H10" s="185"/>
    </row>
    <row r="11" spans="1:8" x14ac:dyDescent="0.2">
      <c r="A11" s="159" t="s">
        <v>640</v>
      </c>
      <c r="B11" s="159" t="s">
        <v>641</v>
      </c>
      <c r="C11" s="136">
        <v>-5742325.0800000001</v>
      </c>
      <c r="D11" s="136">
        <v>-5742325.0800000001</v>
      </c>
      <c r="E11" s="136"/>
      <c r="F11" s="136"/>
      <c r="G11" s="136"/>
      <c r="H11" s="185"/>
    </row>
    <row r="12" spans="1:8" x14ac:dyDescent="0.2">
      <c r="A12" s="159" t="s">
        <v>642</v>
      </c>
      <c r="B12" s="159" t="s">
        <v>643</v>
      </c>
      <c r="C12" s="136">
        <v>-427791.55</v>
      </c>
      <c r="D12" s="136">
        <v>-427791.55</v>
      </c>
      <c r="E12" s="136"/>
      <c r="F12" s="136"/>
      <c r="G12" s="136"/>
      <c r="H12" s="185"/>
    </row>
    <row r="13" spans="1:8" x14ac:dyDescent="0.2">
      <c r="A13" s="159" t="s">
        <v>644</v>
      </c>
      <c r="B13" s="159" t="s">
        <v>645</v>
      </c>
      <c r="C13" s="136">
        <v>-245768.72</v>
      </c>
      <c r="D13" s="136">
        <v>-245768.72</v>
      </c>
      <c r="E13" s="136"/>
      <c r="F13" s="136"/>
      <c r="G13" s="136"/>
      <c r="H13" s="185"/>
    </row>
    <row r="14" spans="1:8" x14ac:dyDescent="0.2">
      <c r="A14" s="159" t="s">
        <v>646</v>
      </c>
      <c r="B14" s="159" t="s">
        <v>647</v>
      </c>
      <c r="C14" s="136">
        <v>-1316.47</v>
      </c>
      <c r="D14" s="136">
        <v>-1316.47</v>
      </c>
      <c r="E14" s="136"/>
      <c r="F14" s="136"/>
      <c r="G14" s="136"/>
      <c r="H14" s="185"/>
    </row>
    <row r="15" spans="1:8" x14ac:dyDescent="0.2">
      <c r="A15" s="159" t="s">
        <v>648</v>
      </c>
      <c r="B15" s="159" t="s">
        <v>649</v>
      </c>
      <c r="C15" s="136">
        <v>-10984.81</v>
      </c>
      <c r="D15" s="136">
        <v>-10984.81</v>
      </c>
      <c r="E15" s="136"/>
      <c r="F15" s="136"/>
      <c r="G15" s="136"/>
      <c r="H15" s="185"/>
    </row>
    <row r="16" spans="1:8" x14ac:dyDescent="0.2">
      <c r="A16" s="159" t="s">
        <v>650</v>
      </c>
      <c r="B16" s="159" t="s">
        <v>651</v>
      </c>
      <c r="C16" s="136">
        <v>-5567.33</v>
      </c>
      <c r="D16" s="136">
        <v>-5567.33</v>
      </c>
      <c r="E16" s="136"/>
      <c r="F16" s="136"/>
      <c r="G16" s="136"/>
      <c r="H16" s="185"/>
    </row>
    <row r="17" spans="1:8" x14ac:dyDescent="0.2">
      <c r="A17" s="159" t="s">
        <v>652</v>
      </c>
      <c r="B17" s="159" t="s">
        <v>653</v>
      </c>
      <c r="C17" s="136">
        <v>78458.86</v>
      </c>
      <c r="D17" s="136">
        <v>78458.86</v>
      </c>
      <c r="E17" s="136"/>
      <c r="F17" s="136"/>
      <c r="G17" s="136"/>
      <c r="H17" s="185"/>
    </row>
    <row r="18" spans="1:8" x14ac:dyDescent="0.2">
      <c r="A18" s="159" t="s">
        <v>654</v>
      </c>
      <c r="B18" s="159" t="s">
        <v>655</v>
      </c>
      <c r="C18" s="136">
        <v>-4767.2299999999996</v>
      </c>
      <c r="D18" s="136">
        <v>-4767.2299999999996</v>
      </c>
      <c r="E18" s="136"/>
      <c r="F18" s="136"/>
      <c r="G18" s="136"/>
      <c r="H18" s="185"/>
    </row>
    <row r="19" spans="1:8" x14ac:dyDescent="0.2">
      <c r="A19" s="159" t="s">
        <v>656</v>
      </c>
      <c r="B19" s="159" t="s">
        <v>657</v>
      </c>
      <c r="C19" s="136">
        <v>-1509.26</v>
      </c>
      <c r="D19" s="136">
        <v>-1509.26</v>
      </c>
      <c r="E19" s="136"/>
      <c r="F19" s="136"/>
      <c r="G19" s="136"/>
      <c r="H19" s="185"/>
    </row>
    <row r="20" spans="1:8" x14ac:dyDescent="0.2">
      <c r="A20" s="159" t="s">
        <v>658</v>
      </c>
      <c r="B20" s="159" t="s">
        <v>659</v>
      </c>
      <c r="C20" s="136">
        <v>-1431382.07</v>
      </c>
      <c r="D20" s="136">
        <v>-1431382.07</v>
      </c>
      <c r="E20" s="136"/>
      <c r="F20" s="136"/>
      <c r="G20" s="136"/>
      <c r="H20" s="185"/>
    </row>
    <row r="21" spans="1:8" s="286" customFormat="1" x14ac:dyDescent="0.2">
      <c r="A21" s="159" t="s">
        <v>660</v>
      </c>
      <c r="B21" s="159" t="s">
        <v>661</v>
      </c>
      <c r="C21" s="136">
        <v>-454724.82</v>
      </c>
      <c r="D21" s="136">
        <v>-454724.82</v>
      </c>
      <c r="E21" s="136"/>
      <c r="F21" s="136"/>
      <c r="G21" s="136"/>
      <c r="H21" s="185"/>
    </row>
    <row r="22" spans="1:8" s="286" customFormat="1" x14ac:dyDescent="0.2">
      <c r="A22" s="159" t="s">
        <v>662</v>
      </c>
      <c r="B22" s="159" t="s">
        <v>663</v>
      </c>
      <c r="C22" s="136">
        <v>-383755.4</v>
      </c>
      <c r="D22" s="136">
        <v>-383755.4</v>
      </c>
      <c r="E22" s="136"/>
      <c r="F22" s="136"/>
      <c r="G22" s="136"/>
      <c r="H22" s="185"/>
    </row>
    <row r="23" spans="1:8" s="286" customFormat="1" x14ac:dyDescent="0.2">
      <c r="A23" s="159" t="s">
        <v>664</v>
      </c>
      <c r="B23" s="159" t="s">
        <v>665</v>
      </c>
      <c r="C23" s="136">
        <v>-32002.2</v>
      </c>
      <c r="D23" s="136">
        <v>-32002.2</v>
      </c>
      <c r="E23" s="136"/>
      <c r="F23" s="136"/>
      <c r="G23" s="136"/>
      <c r="H23" s="185"/>
    </row>
    <row r="24" spans="1:8" s="286" customFormat="1" x14ac:dyDescent="0.2">
      <c r="A24" s="159" t="s">
        <v>666</v>
      </c>
      <c r="B24" s="159" t="s">
        <v>667</v>
      </c>
      <c r="C24" s="136">
        <v>439.58</v>
      </c>
      <c r="D24" s="136">
        <v>439.58</v>
      </c>
      <c r="E24" s="136"/>
      <c r="F24" s="136"/>
      <c r="G24" s="136"/>
      <c r="H24" s="185"/>
    </row>
    <row r="25" spans="1:8" s="286" customFormat="1" x14ac:dyDescent="0.2">
      <c r="A25" s="159" t="s">
        <v>668</v>
      </c>
      <c r="B25" s="159" t="s">
        <v>669</v>
      </c>
      <c r="C25" s="136">
        <v>79308.97</v>
      </c>
      <c r="D25" s="136">
        <v>79308.97</v>
      </c>
      <c r="E25" s="136"/>
      <c r="F25" s="136"/>
      <c r="G25" s="136"/>
      <c r="H25" s="185"/>
    </row>
    <row r="26" spans="1:8" s="286" customFormat="1" x14ac:dyDescent="0.2">
      <c r="A26" s="159" t="s">
        <v>670</v>
      </c>
      <c r="B26" s="159" t="s">
        <v>671</v>
      </c>
      <c r="C26" s="136">
        <v>-81388.05</v>
      </c>
      <c r="D26" s="136">
        <v>-81388.05</v>
      </c>
      <c r="E26" s="136"/>
      <c r="F26" s="136"/>
      <c r="G26" s="136"/>
      <c r="H26" s="185"/>
    </row>
    <row r="27" spans="1:8" s="286" customFormat="1" x14ac:dyDescent="0.2">
      <c r="A27" s="159" t="s">
        <v>672</v>
      </c>
      <c r="B27" s="159" t="s">
        <v>673</v>
      </c>
      <c r="C27" s="136">
        <v>-244.9</v>
      </c>
      <c r="D27" s="136">
        <v>-244.9</v>
      </c>
      <c r="E27" s="136"/>
      <c r="F27" s="136"/>
      <c r="G27" s="136"/>
      <c r="H27" s="185"/>
    </row>
    <row r="28" spans="1:8" s="286" customFormat="1" x14ac:dyDescent="0.2">
      <c r="A28" s="159" t="s">
        <v>674</v>
      </c>
      <c r="B28" s="159" t="s">
        <v>675</v>
      </c>
      <c r="C28" s="136">
        <v>-1625063.26</v>
      </c>
      <c r="D28" s="136">
        <v>-1625063.26</v>
      </c>
      <c r="E28" s="136"/>
      <c r="F28" s="136"/>
      <c r="G28" s="136"/>
      <c r="H28" s="185"/>
    </row>
    <row r="29" spans="1:8" s="286" customFormat="1" x14ac:dyDescent="0.2">
      <c r="A29" s="159" t="s">
        <v>676</v>
      </c>
      <c r="B29" s="159" t="s">
        <v>677</v>
      </c>
      <c r="C29" s="136">
        <v>17735.97</v>
      </c>
      <c r="D29" s="136">
        <v>17735.97</v>
      </c>
      <c r="E29" s="136"/>
      <c r="F29" s="136"/>
      <c r="G29" s="136"/>
      <c r="H29" s="185"/>
    </row>
    <row r="30" spans="1:8" s="286" customFormat="1" x14ac:dyDescent="0.2">
      <c r="A30" s="159" t="s">
        <v>678</v>
      </c>
      <c r="B30" s="159" t="s">
        <v>679</v>
      </c>
      <c r="C30" s="136">
        <v>-7467453.5</v>
      </c>
      <c r="D30" s="136">
        <v>-7467453.5</v>
      </c>
      <c r="E30" s="136"/>
      <c r="F30" s="136"/>
      <c r="G30" s="136"/>
      <c r="H30" s="185"/>
    </row>
    <row r="31" spans="1:8" s="286" customFormat="1" x14ac:dyDescent="0.2">
      <c r="A31" s="159" t="s">
        <v>680</v>
      </c>
      <c r="B31" s="159" t="s">
        <v>681</v>
      </c>
      <c r="C31" s="136">
        <v>-262417.21000000002</v>
      </c>
      <c r="D31" s="136">
        <v>-262417.21000000002</v>
      </c>
      <c r="E31" s="136"/>
      <c r="F31" s="136"/>
      <c r="G31" s="136"/>
      <c r="H31" s="185"/>
    </row>
    <row r="32" spans="1:8" s="286" customFormat="1" x14ac:dyDescent="0.2">
      <c r="A32" s="159" t="s">
        <v>682</v>
      </c>
      <c r="B32" s="159" t="s">
        <v>683</v>
      </c>
      <c r="C32" s="136">
        <v>-1760505.94</v>
      </c>
      <c r="D32" s="136">
        <v>-1760505.94</v>
      </c>
      <c r="E32" s="136"/>
      <c r="F32" s="136"/>
      <c r="G32" s="136"/>
      <c r="H32" s="185"/>
    </row>
    <row r="33" spans="1:8" s="286" customFormat="1" x14ac:dyDescent="0.2">
      <c r="A33" s="159" t="s">
        <v>684</v>
      </c>
      <c r="B33" s="159" t="s">
        <v>685</v>
      </c>
      <c r="C33" s="136">
        <v>-573772.42000000004</v>
      </c>
      <c r="D33" s="136">
        <v>-573772.42000000004</v>
      </c>
      <c r="E33" s="136"/>
      <c r="F33" s="136"/>
      <c r="G33" s="136"/>
      <c r="H33" s="185"/>
    </row>
    <row r="34" spans="1:8" x14ac:dyDescent="0.2">
      <c r="A34" s="159"/>
      <c r="B34" s="159"/>
      <c r="C34" s="136"/>
      <c r="D34" s="136"/>
      <c r="E34" s="136"/>
      <c r="F34" s="136"/>
      <c r="G34" s="136"/>
      <c r="H34" s="185"/>
    </row>
    <row r="35" spans="1:8" x14ac:dyDescent="0.2">
      <c r="A35" s="186"/>
      <c r="B35" s="186" t="s">
        <v>247</v>
      </c>
      <c r="C35" s="187">
        <f>SUM(C8:C34)</f>
        <v>-33531798.420000006</v>
      </c>
      <c r="D35" s="187">
        <f>SUM(D8:D34)</f>
        <v>-33531798.420000006</v>
      </c>
      <c r="E35" s="187">
        <f>SUM(E8:E34)</f>
        <v>0</v>
      </c>
      <c r="F35" s="187">
        <f>SUM(F8:F34)</f>
        <v>0</v>
      </c>
      <c r="G35" s="187">
        <f>SUM(G8:G34)</f>
        <v>0</v>
      </c>
      <c r="H35" s="187"/>
    </row>
    <row r="38" spans="1:8" x14ac:dyDescent="0.2">
      <c r="A38" s="10" t="s">
        <v>246</v>
      </c>
      <c r="B38" s="280"/>
      <c r="C38" s="80"/>
      <c r="D38" s="80"/>
      <c r="E38" s="80"/>
      <c r="F38" s="80"/>
      <c r="G38" s="80"/>
      <c r="H38" s="81" t="s">
        <v>87</v>
      </c>
    </row>
    <row r="39" spans="1:8" x14ac:dyDescent="0.2">
      <c r="A39" s="284"/>
      <c r="B39" s="286"/>
      <c r="H39" s="279"/>
    </row>
    <row r="40" spans="1:8" ht="15" customHeight="1" x14ac:dyDescent="0.2">
      <c r="A40" s="15" t="s">
        <v>46</v>
      </c>
      <c r="B40" s="16" t="s">
        <v>47</v>
      </c>
      <c r="C40" s="17" t="s">
        <v>48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</row>
    <row r="41" spans="1:8" x14ac:dyDescent="0.2">
      <c r="A41" s="159" t="s">
        <v>427</v>
      </c>
      <c r="B41" s="159" t="s">
        <v>427</v>
      </c>
      <c r="C41" s="136"/>
      <c r="D41" s="136"/>
      <c r="E41" s="136"/>
      <c r="F41" s="136"/>
      <c r="G41" s="136"/>
      <c r="H41" s="185"/>
    </row>
    <row r="42" spans="1:8" x14ac:dyDescent="0.2">
      <c r="A42" s="159"/>
      <c r="B42" s="159"/>
      <c r="C42" s="136"/>
      <c r="D42" s="136"/>
      <c r="E42" s="136"/>
      <c r="F42" s="136"/>
      <c r="G42" s="136"/>
      <c r="H42" s="185"/>
    </row>
    <row r="43" spans="1:8" x14ac:dyDescent="0.2">
      <c r="A43" s="159"/>
      <c r="B43" s="159"/>
      <c r="C43" s="136"/>
      <c r="D43" s="136"/>
      <c r="E43" s="136"/>
      <c r="F43" s="136"/>
      <c r="G43" s="136"/>
      <c r="H43" s="185"/>
    </row>
    <row r="44" spans="1:8" x14ac:dyDescent="0.2">
      <c r="A44" s="159"/>
      <c r="B44" s="159"/>
      <c r="C44" s="136"/>
      <c r="D44" s="136"/>
      <c r="E44" s="136"/>
      <c r="F44" s="136"/>
      <c r="G44" s="136"/>
      <c r="H44" s="185"/>
    </row>
    <row r="45" spans="1:8" x14ac:dyDescent="0.2">
      <c r="A45" s="159"/>
      <c r="B45" s="159"/>
      <c r="C45" s="136"/>
      <c r="D45" s="136"/>
      <c r="E45" s="136"/>
      <c r="F45" s="136"/>
      <c r="G45" s="136"/>
      <c r="H45" s="185"/>
    </row>
    <row r="46" spans="1:8" x14ac:dyDescent="0.2">
      <c r="A46" s="159"/>
      <c r="B46" s="159"/>
      <c r="C46" s="136"/>
      <c r="D46" s="136"/>
      <c r="E46" s="136"/>
      <c r="F46" s="136"/>
      <c r="G46" s="136"/>
      <c r="H46" s="185"/>
    </row>
    <row r="47" spans="1:8" x14ac:dyDescent="0.2">
      <c r="A47" s="159"/>
      <c r="B47" s="159"/>
      <c r="C47" s="136"/>
      <c r="D47" s="136"/>
      <c r="E47" s="136"/>
      <c r="F47" s="136"/>
      <c r="G47" s="136"/>
      <c r="H47" s="185"/>
    </row>
    <row r="48" spans="1:8" x14ac:dyDescent="0.2">
      <c r="A48" s="159"/>
      <c r="B48" s="159"/>
      <c r="C48" s="136"/>
      <c r="D48" s="136"/>
      <c r="E48" s="136"/>
      <c r="F48" s="136"/>
      <c r="G48" s="136"/>
      <c r="H48" s="185"/>
    </row>
    <row r="49" spans="1:8" x14ac:dyDescent="0.2">
      <c r="A49" s="159"/>
      <c r="B49" s="159"/>
      <c r="C49" s="136"/>
      <c r="D49" s="136"/>
      <c r="E49" s="136"/>
      <c r="F49" s="136"/>
      <c r="G49" s="136"/>
      <c r="H49" s="185"/>
    </row>
    <row r="50" spans="1:8" x14ac:dyDescent="0.2">
      <c r="A50" s="159"/>
      <c r="B50" s="159"/>
      <c r="C50" s="136"/>
      <c r="D50" s="136"/>
      <c r="E50" s="136"/>
      <c r="F50" s="136"/>
      <c r="G50" s="136"/>
      <c r="H50" s="185"/>
    </row>
    <row r="51" spans="1:8" x14ac:dyDescent="0.2">
      <c r="A51" s="159"/>
      <c r="B51" s="159"/>
      <c r="C51" s="136"/>
      <c r="D51" s="136"/>
      <c r="E51" s="136"/>
      <c r="F51" s="136"/>
      <c r="G51" s="136"/>
      <c r="H51" s="185"/>
    </row>
    <row r="52" spans="1:8" x14ac:dyDescent="0.2">
      <c r="A52" s="159"/>
      <c r="B52" s="159"/>
      <c r="C52" s="136"/>
      <c r="D52" s="136"/>
      <c r="E52" s="136"/>
      <c r="F52" s="136"/>
      <c r="G52" s="136"/>
      <c r="H52" s="185"/>
    </row>
    <row r="53" spans="1:8" x14ac:dyDescent="0.2">
      <c r="A53" s="159"/>
      <c r="B53" s="159"/>
      <c r="C53" s="136"/>
      <c r="D53" s="136"/>
      <c r="E53" s="136"/>
      <c r="F53" s="136"/>
      <c r="G53" s="136"/>
      <c r="H53" s="185"/>
    </row>
    <row r="54" spans="1:8" x14ac:dyDescent="0.2">
      <c r="A54" s="159"/>
      <c r="B54" s="159"/>
      <c r="C54" s="136"/>
      <c r="D54" s="136"/>
      <c r="E54" s="136"/>
      <c r="F54" s="136"/>
      <c r="G54" s="136"/>
      <c r="H54" s="185"/>
    </row>
    <row r="55" spans="1:8" x14ac:dyDescent="0.2">
      <c r="A55" s="186"/>
      <c r="B55" s="186" t="s">
        <v>248</v>
      </c>
      <c r="C55" s="187">
        <f>SUM(C41:C54)</f>
        <v>0</v>
      </c>
      <c r="D55" s="187">
        <f>SUM(D41:D54)</f>
        <v>0</v>
      </c>
      <c r="E55" s="187">
        <f>SUM(E41:E54)</f>
        <v>0</v>
      </c>
      <c r="F55" s="187">
        <f>SUM(F41:F54)</f>
        <v>0</v>
      </c>
      <c r="G55" s="187">
        <f>SUM(G41:G54)</f>
        <v>0</v>
      </c>
      <c r="H55" s="187"/>
    </row>
  </sheetData>
  <dataValidations count="8">
    <dataValidation allowBlank="1" showInputMessage="1" showErrorMessage="1" prompt="Corresponde al nombre o descripción de la cuenta de acuerdo al Plan de Cuentas emitido por el CONAC." sqref="B7 B40"/>
    <dataValidation allowBlank="1" showInputMessage="1" showErrorMessage="1" prompt="Importe de la cuentas por cobrar con fecha de vencimiento de 1 a 90 días." sqref="D7 D40"/>
    <dataValidation allowBlank="1" showInputMessage="1" showErrorMessage="1" prompt="Importe de la cuentas por cobrar con fecha de vencimiento de 91 a 180 días." sqref="E7 E40"/>
    <dataValidation allowBlank="1" showInputMessage="1" showErrorMessage="1" prompt="Importe de la cuentas por cobrar con fecha de vencimiento de 181 a 365 días." sqref="F7 F40"/>
    <dataValidation allowBlank="1" showInputMessage="1" showErrorMessage="1" prompt="Importe de la cuentas por cobrar con vencimiento mayor a 365 días." sqref="G7 G40"/>
    <dataValidation allowBlank="1" showInputMessage="1" showErrorMessage="1" prompt="Informar sobre la factibilidad de pago." sqref="H7 H40"/>
    <dataValidation allowBlank="1" showInputMessage="1" showErrorMessage="1" prompt="Corresponde al número de la cuenta de acuerdo al Plan de Cuentas emitido por el CONAC (DOF 23/12/2015)." sqref="A7 A40"/>
    <dataValidation allowBlank="1" showInputMessage="1" showErrorMessage="1" prompt="Saldo final de la Información Financiera Trimestral que se presenta (trimestral: 1er, 2do, 3ro. o 4to.)." sqref="C7 C40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D26" sqref="D26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198</v>
      </c>
      <c r="B2" s="3"/>
      <c r="D2" s="9"/>
      <c r="E2" s="7" t="s">
        <v>44</v>
      </c>
    </row>
    <row r="5" spans="1:5" ht="11.25" customHeight="1" x14ac:dyDescent="0.2">
      <c r="A5" s="269" t="s">
        <v>208</v>
      </c>
      <c r="B5" s="269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6" customFormat="1" ht="11.25" customHeight="1" x14ac:dyDescent="0.2">
      <c r="A8" s="159" t="s">
        <v>390</v>
      </c>
      <c r="B8" s="159" t="s">
        <v>390</v>
      </c>
      <c r="C8" s="185"/>
      <c r="D8" s="185"/>
      <c r="E8" s="141"/>
    </row>
    <row r="9" spans="1:5" x14ac:dyDescent="0.2">
      <c r="A9" s="159"/>
      <c r="B9" s="159"/>
      <c r="C9" s="185"/>
      <c r="D9" s="185"/>
      <c r="E9" s="141"/>
    </row>
    <row r="10" spans="1:5" x14ac:dyDescent="0.2">
      <c r="A10" s="194"/>
      <c r="B10" s="194" t="s">
        <v>250</v>
      </c>
      <c r="C10" s="195">
        <f>SUM(C8:C9)</f>
        <v>0</v>
      </c>
      <c r="D10" s="193"/>
      <c r="E10" s="193"/>
    </row>
    <row r="13" spans="1:5" ht="11.25" customHeight="1" x14ac:dyDescent="0.2">
      <c r="A13" s="10" t="s">
        <v>249</v>
      </c>
      <c r="B13" s="280"/>
      <c r="D13" s="279"/>
      <c r="E13" s="81" t="s">
        <v>88</v>
      </c>
    </row>
    <row r="14" spans="1:5" x14ac:dyDescent="0.2">
      <c r="A14" s="284"/>
      <c r="B14" s="286"/>
      <c r="D14" s="279"/>
      <c r="E14" s="279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8" t="s">
        <v>390</v>
      </c>
      <c r="B16" s="189" t="s">
        <v>390</v>
      </c>
      <c r="C16" s="190"/>
      <c r="D16" s="185"/>
      <c r="E16" s="141"/>
    </row>
    <row r="17" spans="1:5" x14ac:dyDescent="0.2">
      <c r="A17" s="159"/>
      <c r="B17" s="191"/>
      <c r="C17" s="185"/>
      <c r="D17" s="185"/>
      <c r="E17" s="141"/>
    </row>
    <row r="18" spans="1:5" x14ac:dyDescent="0.2">
      <c r="A18" s="186"/>
      <c r="B18" s="186" t="s">
        <v>251</v>
      </c>
      <c r="C18" s="192">
        <f>SUM(C16:C17)</f>
        <v>0</v>
      </c>
      <c r="D18" s="193"/>
      <c r="E18" s="193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zoomScaleNormal="100" zoomScaleSheetLayoutView="100" workbookViewId="0">
      <selection activeCell="C35" sqref="C3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198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146</v>
      </c>
      <c r="B5" s="12"/>
      <c r="C5" s="9"/>
      <c r="D5" s="8"/>
      <c r="E5" s="81" t="s">
        <v>255</v>
      </c>
    </row>
    <row r="6" spans="1:5" s="42" customFormat="1" x14ac:dyDescent="0.2">
      <c r="A6" s="284"/>
      <c r="B6" s="286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88" t="s">
        <v>390</v>
      </c>
      <c r="B8" s="189" t="s">
        <v>390</v>
      </c>
      <c r="C8" s="190"/>
      <c r="D8" s="185"/>
      <c r="E8" s="141"/>
    </row>
    <row r="9" spans="1:5" s="42" customFormat="1" x14ac:dyDescent="0.2">
      <c r="A9" s="159"/>
      <c r="B9" s="191"/>
      <c r="C9" s="185"/>
      <c r="D9" s="185"/>
      <c r="E9" s="141"/>
    </row>
    <row r="10" spans="1:5" s="42" customFormat="1" x14ac:dyDescent="0.2">
      <c r="A10" s="186"/>
      <c r="B10" s="186" t="s">
        <v>252</v>
      </c>
      <c r="C10" s="192">
        <f>SUM(C8:C9)</f>
        <v>0</v>
      </c>
      <c r="D10" s="193"/>
      <c r="E10" s="193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147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5" customFormat="1" ht="11.25" customHeight="1" x14ac:dyDescent="0.2">
      <c r="A16" s="154" t="s">
        <v>686</v>
      </c>
      <c r="B16" s="171" t="s">
        <v>687</v>
      </c>
      <c r="C16" s="136">
        <v>-276067.33</v>
      </c>
      <c r="D16" s="136"/>
      <c r="E16" s="141"/>
    </row>
    <row r="17" spans="1:5" x14ac:dyDescent="0.2">
      <c r="A17" s="154"/>
      <c r="B17" s="171"/>
      <c r="C17" s="136"/>
      <c r="D17" s="136"/>
      <c r="E17" s="141"/>
    </row>
    <row r="18" spans="1:5" x14ac:dyDescent="0.2">
      <c r="A18" s="196"/>
      <c r="B18" s="196" t="s">
        <v>254</v>
      </c>
      <c r="C18" s="197">
        <f>SUM(C16:C17)</f>
        <v>-276067.33</v>
      </c>
      <c r="D18" s="144"/>
      <c r="E18" s="144"/>
    </row>
    <row r="21" spans="1:5" x14ac:dyDescent="0.2">
      <c r="A21" s="10" t="s">
        <v>153</v>
      </c>
      <c r="B21" s="133"/>
      <c r="D21" s="134"/>
      <c r="E21" s="81" t="s">
        <v>255</v>
      </c>
    </row>
    <row r="22" spans="1:5" x14ac:dyDescent="0.2">
      <c r="A22" s="284"/>
      <c r="B22" s="286"/>
      <c r="D22" s="134"/>
      <c r="E22" s="134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8" t="s">
        <v>390</v>
      </c>
      <c r="B24" s="189" t="s">
        <v>390</v>
      </c>
      <c r="C24" s="190"/>
      <c r="D24" s="185"/>
      <c r="E24" s="141"/>
    </row>
    <row r="25" spans="1:5" x14ac:dyDescent="0.2">
      <c r="A25" s="159"/>
      <c r="B25" s="191"/>
      <c r="C25" s="185"/>
      <c r="D25" s="185"/>
      <c r="E25" s="141"/>
    </row>
    <row r="26" spans="1:5" x14ac:dyDescent="0.2">
      <c r="A26" s="186"/>
      <c r="B26" s="186" t="s">
        <v>253</v>
      </c>
      <c r="C26" s="192">
        <f>SUM(C24:C25)</f>
        <v>0</v>
      </c>
      <c r="D26" s="193"/>
      <c r="E26" s="193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topLeftCell="A11" zoomScaleNormal="100" zoomScaleSheetLayoutView="100" workbookViewId="0">
      <selection activeCell="G17" sqref="G17"/>
    </sheetView>
  </sheetViews>
  <sheetFormatPr baseColWidth="10" defaultRowHeight="11.25" x14ac:dyDescent="0.2"/>
  <cols>
    <col min="1" max="1" width="8.7109375" style="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7" customWidth="1"/>
    <col min="8" max="8" width="14.28515625" style="87" customWidth="1"/>
    <col min="9" max="9" width="13.42578125" style="87" customWidth="1"/>
    <col min="10" max="10" width="9.42578125" style="87" customWidth="1"/>
    <col min="11" max="11" width="9.7109375" style="87" customWidth="1"/>
    <col min="12" max="12" width="10.85546875" style="87" bestFit="1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29.140625" style="2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4"/>
    <col min="29" max="16384" width="11.42578125" style="295"/>
  </cols>
  <sheetData>
    <row r="1" spans="1:28" s="83" customFormat="1" ht="18" customHeight="1" x14ac:dyDescent="0.2">
      <c r="A1" s="365" t="s">
        <v>1302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10" t="s">
        <v>137</v>
      </c>
      <c r="B4" s="323"/>
      <c r="C4" s="323"/>
      <c r="D4" s="323"/>
      <c r="E4" s="324"/>
      <c r="F4" s="43"/>
      <c r="G4" s="43"/>
      <c r="H4" s="43"/>
      <c r="I4" s="43"/>
      <c r="J4" s="87"/>
      <c r="K4" s="87"/>
      <c r="L4" s="87"/>
      <c r="M4" s="87"/>
      <c r="N4" s="87"/>
      <c r="O4" s="9"/>
      <c r="P4" s="366" t="s">
        <v>91</v>
      </c>
      <c r="Q4" s="366"/>
      <c r="R4" s="366"/>
      <c r="S4" s="366"/>
      <c r="T4" s="366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50"/>
      <c r="B5" s="251"/>
      <c r="C5" s="252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3"/>
      <c r="B6" s="367" t="s">
        <v>92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8"/>
    </row>
    <row r="7" spans="1:28" ht="12.95" customHeight="1" x14ac:dyDescent="0.2">
      <c r="A7" s="292"/>
      <c r="B7" s="292"/>
      <c r="C7" s="292"/>
      <c r="D7" s="292"/>
      <c r="E7" s="292"/>
      <c r="F7" s="302" t="s">
        <v>127</v>
      </c>
      <c r="G7" s="303"/>
      <c r="H7" s="307" t="s">
        <v>286</v>
      </c>
      <c r="I7" s="304"/>
      <c r="J7" s="292"/>
      <c r="K7" s="302" t="s">
        <v>128</v>
      </c>
      <c r="L7" s="303"/>
      <c r="M7" s="304"/>
      <c r="N7" s="304"/>
      <c r="O7" s="304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8" s="297" customFormat="1" ht="33.75" customHeight="1" x14ac:dyDescent="0.25">
      <c r="A8" s="293" t="s">
        <v>132</v>
      </c>
      <c r="B8" s="293" t="s">
        <v>93</v>
      </c>
      <c r="C8" s="293" t="s">
        <v>94</v>
      </c>
      <c r="D8" s="293" t="s">
        <v>158</v>
      </c>
      <c r="E8" s="293" t="s">
        <v>133</v>
      </c>
      <c r="F8" s="305" t="s">
        <v>106</v>
      </c>
      <c r="G8" s="305" t="s">
        <v>107</v>
      </c>
      <c r="H8" s="305" t="s">
        <v>107</v>
      </c>
      <c r="I8" s="306" t="s">
        <v>134</v>
      </c>
      <c r="J8" s="293" t="s">
        <v>95</v>
      </c>
      <c r="K8" s="305" t="s">
        <v>106</v>
      </c>
      <c r="L8" s="305" t="s">
        <v>107</v>
      </c>
      <c r="M8" s="306" t="s">
        <v>129</v>
      </c>
      <c r="N8" s="306" t="s">
        <v>130</v>
      </c>
      <c r="O8" s="306" t="s">
        <v>96</v>
      </c>
      <c r="P8" s="293" t="s">
        <v>135</v>
      </c>
      <c r="Q8" s="293" t="s">
        <v>136</v>
      </c>
      <c r="R8" s="293" t="s">
        <v>97</v>
      </c>
      <c r="S8" s="293" t="s">
        <v>98</v>
      </c>
      <c r="T8" s="293" t="s">
        <v>99</v>
      </c>
      <c r="U8" s="293" t="s">
        <v>100</v>
      </c>
      <c r="V8" s="293" t="s">
        <v>101</v>
      </c>
      <c r="W8" s="293" t="s">
        <v>102</v>
      </c>
      <c r="X8" s="293" t="s">
        <v>103</v>
      </c>
      <c r="Y8" s="293" t="s">
        <v>131</v>
      </c>
      <c r="Z8" s="293" t="s">
        <v>104</v>
      </c>
      <c r="AA8" s="293" t="s">
        <v>105</v>
      </c>
      <c r="AB8" s="296"/>
    </row>
    <row r="9" spans="1:28" ht="78.75" x14ac:dyDescent="0.2">
      <c r="A9" s="308" t="s">
        <v>108</v>
      </c>
      <c r="B9" s="351" t="s">
        <v>1267</v>
      </c>
      <c r="C9" s="351" t="s">
        <v>1268</v>
      </c>
      <c r="D9" s="351"/>
      <c r="E9" s="351" t="s">
        <v>1269</v>
      </c>
      <c r="F9" s="352"/>
      <c r="G9" s="352">
        <v>36445380.909999996</v>
      </c>
      <c r="H9" s="353"/>
      <c r="I9" s="353">
        <v>21463340.91</v>
      </c>
      <c r="J9" s="352" t="s">
        <v>1270</v>
      </c>
      <c r="K9" s="352"/>
      <c r="L9" s="352">
        <v>9515620</v>
      </c>
      <c r="M9" s="352">
        <v>6060861.4900000002</v>
      </c>
      <c r="N9" s="352">
        <v>361283.64</v>
      </c>
      <c r="O9" s="352">
        <v>607380</v>
      </c>
      <c r="P9" s="354" t="s">
        <v>1303</v>
      </c>
      <c r="Q9" s="354">
        <v>3</v>
      </c>
      <c r="R9" s="355" t="s">
        <v>1272</v>
      </c>
      <c r="S9" s="355" t="s">
        <v>1273</v>
      </c>
      <c r="T9" s="351" t="s">
        <v>1274</v>
      </c>
      <c r="U9" s="351" t="s">
        <v>1275</v>
      </c>
      <c r="V9" s="351" t="s">
        <v>1276</v>
      </c>
      <c r="W9" s="351" t="s">
        <v>1277</v>
      </c>
      <c r="X9" s="351" t="s">
        <v>1278</v>
      </c>
      <c r="Y9" s="351" t="s">
        <v>1279</v>
      </c>
      <c r="Z9" s="355" t="s">
        <v>1280</v>
      </c>
      <c r="AA9" s="351"/>
    </row>
    <row r="10" spans="1:28" s="299" customFormat="1" ht="90" x14ac:dyDescent="0.2">
      <c r="A10" s="308" t="s">
        <v>109</v>
      </c>
      <c r="B10" s="351" t="s">
        <v>1281</v>
      </c>
      <c r="C10" s="351" t="s">
        <v>1268</v>
      </c>
      <c r="D10" s="351"/>
      <c r="E10" s="351" t="s">
        <v>1269</v>
      </c>
      <c r="F10" s="352"/>
      <c r="G10" s="352">
        <v>8000000</v>
      </c>
      <c r="H10" s="353"/>
      <c r="I10" s="353">
        <v>3343389.59</v>
      </c>
      <c r="J10" s="352" t="s">
        <v>1282</v>
      </c>
      <c r="K10" s="352"/>
      <c r="L10" s="352">
        <v>3080850</v>
      </c>
      <c r="M10" s="352">
        <v>1139318.834534951</v>
      </c>
      <c r="N10" s="352">
        <v>57399.71</v>
      </c>
      <c r="O10" s="352">
        <v>196650</v>
      </c>
      <c r="P10" s="354" t="s">
        <v>1303</v>
      </c>
      <c r="Q10" s="354">
        <v>3</v>
      </c>
      <c r="R10" s="355" t="s">
        <v>1283</v>
      </c>
      <c r="S10" s="355" t="s">
        <v>1284</v>
      </c>
      <c r="T10" s="351" t="s">
        <v>1285</v>
      </c>
      <c r="U10" s="351" t="s">
        <v>1275</v>
      </c>
      <c r="V10" s="351" t="s">
        <v>1276</v>
      </c>
      <c r="W10" s="351" t="s">
        <v>1286</v>
      </c>
      <c r="X10" s="351" t="s">
        <v>1278</v>
      </c>
      <c r="Y10" s="351" t="s">
        <v>1287</v>
      </c>
      <c r="Z10" s="355" t="s">
        <v>1288</v>
      </c>
      <c r="AA10" s="351"/>
      <c r="AB10" s="298"/>
    </row>
    <row r="11" spans="1:28" s="294" customFormat="1" ht="90" x14ac:dyDescent="0.2">
      <c r="A11" s="308" t="s">
        <v>110</v>
      </c>
      <c r="B11" s="351" t="s">
        <v>1289</v>
      </c>
      <c r="C11" s="351" t="s">
        <v>1268</v>
      </c>
      <c r="D11" s="351"/>
      <c r="E11" s="351" t="s">
        <v>1269</v>
      </c>
      <c r="F11" s="352"/>
      <c r="G11" s="352">
        <v>14000000</v>
      </c>
      <c r="H11" s="353"/>
      <c r="I11" s="353">
        <v>5950244</v>
      </c>
      <c r="J11" s="352" t="s">
        <v>1282</v>
      </c>
      <c r="K11" s="352"/>
      <c r="L11" s="352">
        <v>5482906</v>
      </c>
      <c r="M11" s="352">
        <v>2027671.1823647998</v>
      </c>
      <c r="N11" s="352">
        <v>102151.40999999999</v>
      </c>
      <c r="O11" s="352">
        <v>349800</v>
      </c>
      <c r="P11" s="354" t="s">
        <v>1271</v>
      </c>
      <c r="Q11" s="354">
        <v>3</v>
      </c>
      <c r="R11" s="355" t="s">
        <v>1283</v>
      </c>
      <c r="S11" s="355" t="s">
        <v>1284</v>
      </c>
      <c r="T11" s="351" t="s">
        <v>1285</v>
      </c>
      <c r="U11" s="351" t="s">
        <v>1275</v>
      </c>
      <c r="V11" s="351" t="s">
        <v>1276</v>
      </c>
      <c r="W11" s="351" t="s">
        <v>1286</v>
      </c>
      <c r="X11" s="351" t="s">
        <v>1278</v>
      </c>
      <c r="Y11" s="351" t="s">
        <v>1287</v>
      </c>
      <c r="Z11" s="355" t="s">
        <v>1288</v>
      </c>
      <c r="AA11" s="351"/>
    </row>
    <row r="12" spans="1:28" s="294" customFormat="1" ht="90" x14ac:dyDescent="0.2">
      <c r="A12" s="308" t="s">
        <v>111</v>
      </c>
      <c r="B12" s="351" t="s">
        <v>1290</v>
      </c>
      <c r="C12" s="351" t="s">
        <v>1268</v>
      </c>
      <c r="D12" s="351"/>
      <c r="E12" s="351" t="s">
        <v>1269</v>
      </c>
      <c r="F12" s="352"/>
      <c r="G12" s="352">
        <v>9000000</v>
      </c>
      <c r="H12" s="353"/>
      <c r="I12" s="353">
        <v>3857160</v>
      </c>
      <c r="J12" s="352" t="s">
        <v>1282</v>
      </c>
      <c r="K12" s="352"/>
      <c r="L12" s="352">
        <v>3554610</v>
      </c>
      <c r="M12" s="352">
        <v>1289955.93</v>
      </c>
      <c r="N12" s="352">
        <v>66220.399999999994</v>
      </c>
      <c r="O12" s="352">
        <v>226890</v>
      </c>
      <c r="P12" s="354" t="s">
        <v>1304</v>
      </c>
      <c r="Q12" s="354">
        <v>3</v>
      </c>
      <c r="R12" s="355" t="s">
        <v>1291</v>
      </c>
      <c r="S12" s="355" t="s">
        <v>1284</v>
      </c>
      <c r="T12" s="351" t="s">
        <v>1285</v>
      </c>
      <c r="U12" s="351" t="s">
        <v>1275</v>
      </c>
      <c r="V12" s="351" t="s">
        <v>1276</v>
      </c>
      <c r="W12" s="351" t="s">
        <v>1286</v>
      </c>
      <c r="X12" s="351" t="s">
        <v>1278</v>
      </c>
      <c r="Y12" s="351" t="s">
        <v>1287</v>
      </c>
      <c r="Z12" s="355" t="s">
        <v>1288</v>
      </c>
      <c r="AA12" s="351"/>
    </row>
    <row r="13" spans="1:28" s="294" customFormat="1" ht="90" x14ac:dyDescent="0.2">
      <c r="A13" s="308" t="s">
        <v>1299</v>
      </c>
      <c r="B13" s="356" t="s">
        <v>1292</v>
      </c>
      <c r="C13" s="356" t="s">
        <v>1268</v>
      </c>
      <c r="D13" s="356"/>
      <c r="E13" s="356" t="s">
        <v>1269</v>
      </c>
      <c r="F13" s="357"/>
      <c r="G13" s="357">
        <v>2500000</v>
      </c>
      <c r="H13" s="358"/>
      <c r="I13" s="358">
        <v>1071450</v>
      </c>
      <c r="J13" s="357" t="s">
        <v>1282</v>
      </c>
      <c r="K13" s="357"/>
      <c r="L13" s="357">
        <v>987376</v>
      </c>
      <c r="M13" s="357">
        <v>363879.90786453307</v>
      </c>
      <c r="N13" s="357">
        <v>18394.93</v>
      </c>
      <c r="O13" s="357">
        <v>63024</v>
      </c>
      <c r="P13" s="359" t="s">
        <v>1304</v>
      </c>
      <c r="Q13" s="359">
        <v>3</v>
      </c>
      <c r="R13" s="360" t="s">
        <v>1293</v>
      </c>
      <c r="S13" s="360" t="s">
        <v>1284</v>
      </c>
      <c r="T13" s="356" t="s">
        <v>1285</v>
      </c>
      <c r="U13" s="356" t="s">
        <v>1275</v>
      </c>
      <c r="V13" s="356" t="s">
        <v>1276</v>
      </c>
      <c r="W13" s="356" t="s">
        <v>1286</v>
      </c>
      <c r="X13" s="356" t="s">
        <v>1278</v>
      </c>
      <c r="Y13" s="356" t="s">
        <v>1287</v>
      </c>
      <c r="Z13" s="360" t="s">
        <v>1288</v>
      </c>
      <c r="AA13" s="356"/>
    </row>
    <row r="14" spans="1:28" s="294" customFormat="1" ht="90" x14ac:dyDescent="0.2">
      <c r="A14" s="308" t="s">
        <v>1300</v>
      </c>
      <c r="B14" s="356" t="s">
        <v>1294</v>
      </c>
      <c r="C14" s="356" t="s">
        <v>1268</v>
      </c>
      <c r="D14" s="356"/>
      <c r="E14" s="356" t="s">
        <v>1269</v>
      </c>
      <c r="F14" s="357"/>
      <c r="G14" s="357">
        <v>1500000</v>
      </c>
      <c r="H14" s="358"/>
      <c r="I14" s="358">
        <v>220640.01</v>
      </c>
      <c r="J14" s="357" t="s">
        <v>1282</v>
      </c>
      <c r="K14" s="357"/>
      <c r="L14" s="357">
        <v>203275</v>
      </c>
      <c r="M14" s="357">
        <v>81866.903146009296</v>
      </c>
      <c r="N14" s="357">
        <v>3787.95</v>
      </c>
      <c r="O14" s="357">
        <v>12975</v>
      </c>
      <c r="P14" s="359" t="s">
        <v>1305</v>
      </c>
      <c r="Q14" s="359">
        <v>3</v>
      </c>
      <c r="R14" s="360" t="s">
        <v>1295</v>
      </c>
      <c r="S14" s="360" t="s">
        <v>1284</v>
      </c>
      <c r="T14" s="356" t="s">
        <v>1285</v>
      </c>
      <c r="U14" s="356" t="s">
        <v>1275</v>
      </c>
      <c r="V14" s="356" t="s">
        <v>1276</v>
      </c>
      <c r="W14" s="356" t="s">
        <v>1286</v>
      </c>
      <c r="X14" s="356" t="s">
        <v>1278</v>
      </c>
      <c r="Y14" s="356" t="s">
        <v>1287</v>
      </c>
      <c r="Z14" s="360" t="s">
        <v>1288</v>
      </c>
      <c r="AA14" s="356"/>
    </row>
    <row r="15" spans="1:28" s="294" customFormat="1" ht="90" x14ac:dyDescent="0.2">
      <c r="A15" s="308" t="s">
        <v>1301</v>
      </c>
      <c r="B15" s="356" t="s">
        <v>1296</v>
      </c>
      <c r="C15" s="356" t="s">
        <v>1268</v>
      </c>
      <c r="D15" s="356"/>
      <c r="E15" s="356" t="s">
        <v>1269</v>
      </c>
      <c r="F15" s="357"/>
      <c r="G15" s="357">
        <v>1500000</v>
      </c>
      <c r="H15" s="358"/>
      <c r="I15" s="358">
        <v>149999.01</v>
      </c>
      <c r="J15" s="357" t="s">
        <v>1282</v>
      </c>
      <c r="K15" s="357"/>
      <c r="L15" s="357">
        <v>135501</v>
      </c>
      <c r="M15" s="357">
        <v>64176.939999999988</v>
      </c>
      <c r="N15" s="357">
        <v>2573.1799999999998</v>
      </c>
      <c r="O15" s="357">
        <v>8649</v>
      </c>
      <c r="P15" s="359" t="s">
        <v>1305</v>
      </c>
      <c r="Q15" s="359">
        <v>3</v>
      </c>
      <c r="R15" s="360" t="s">
        <v>1297</v>
      </c>
      <c r="S15" s="360" t="s">
        <v>1284</v>
      </c>
      <c r="T15" s="356" t="s">
        <v>1285</v>
      </c>
      <c r="U15" s="356" t="s">
        <v>1275</v>
      </c>
      <c r="V15" s="356" t="s">
        <v>1276</v>
      </c>
      <c r="W15" s="356" t="s">
        <v>1286</v>
      </c>
      <c r="X15" s="356" t="s">
        <v>1278</v>
      </c>
      <c r="Y15" s="356" t="s">
        <v>1287</v>
      </c>
      <c r="Z15" s="360" t="s">
        <v>1288</v>
      </c>
      <c r="AA15" s="356"/>
    </row>
    <row r="16" spans="1:28" s="294" customFormat="1" ht="90" x14ac:dyDescent="0.2">
      <c r="A16" s="308" t="s">
        <v>1307</v>
      </c>
      <c r="B16" s="356" t="s">
        <v>1296</v>
      </c>
      <c r="C16" s="356" t="s">
        <v>1268</v>
      </c>
      <c r="D16" s="356"/>
      <c r="E16" s="356" t="s">
        <v>1269</v>
      </c>
      <c r="F16" s="357"/>
      <c r="G16" s="357">
        <v>1500000</v>
      </c>
      <c r="H16" s="358"/>
      <c r="I16" s="358">
        <v>300483.88</v>
      </c>
      <c r="J16" s="357" t="s">
        <v>1282</v>
      </c>
      <c r="K16" s="357"/>
      <c r="L16" s="357">
        <v>276830</v>
      </c>
      <c r="M16" s="357">
        <v>108076.44</v>
      </c>
      <c r="N16" s="357">
        <v>5158.6299999999992</v>
      </c>
      <c r="O16" s="357">
        <v>17670</v>
      </c>
      <c r="P16" s="359" t="s">
        <v>1306</v>
      </c>
      <c r="Q16" s="359">
        <v>3</v>
      </c>
      <c r="R16" s="360" t="s">
        <v>1297</v>
      </c>
      <c r="S16" s="360" t="s">
        <v>1284</v>
      </c>
      <c r="T16" s="356" t="s">
        <v>1285</v>
      </c>
      <c r="U16" s="356" t="s">
        <v>1275</v>
      </c>
      <c r="V16" s="356" t="s">
        <v>1276</v>
      </c>
      <c r="W16" s="356" t="s">
        <v>1286</v>
      </c>
      <c r="X16" s="356" t="s">
        <v>1278</v>
      </c>
      <c r="Y16" s="356" t="s">
        <v>1287</v>
      </c>
      <c r="Z16" s="360" t="s">
        <v>1298</v>
      </c>
      <c r="AA16" s="356"/>
    </row>
    <row r="17" spans="1:27" s="300" customFormat="1" x14ac:dyDescent="0.2">
      <c r="A17" s="301">
        <v>900001</v>
      </c>
      <c r="B17" s="254" t="s">
        <v>112</v>
      </c>
      <c r="C17" s="254"/>
      <c r="D17" s="254"/>
      <c r="E17" s="254"/>
      <c r="F17" s="255">
        <f>SUM(F9:F16)</f>
        <v>0</v>
      </c>
      <c r="G17" s="255">
        <f>SUM(G9:G16)</f>
        <v>74445380.909999996</v>
      </c>
      <c r="H17" s="255">
        <f>SUM(H9:H16)</f>
        <v>0</v>
      </c>
      <c r="I17" s="255">
        <f>SUM(I9:I16)</f>
        <v>36356707.399999999</v>
      </c>
      <c r="J17" s="256"/>
      <c r="K17" s="255">
        <f>SUM(K9:K16)</f>
        <v>0</v>
      </c>
      <c r="L17" s="255">
        <f>SUM(L9:L16)</f>
        <v>23236968</v>
      </c>
      <c r="M17" s="255">
        <f>SUM(M9:M16)</f>
        <v>11135807.627910292</v>
      </c>
      <c r="N17" s="255">
        <f>SUM(N9:N16)</f>
        <v>616969.85000000009</v>
      </c>
      <c r="O17" s="255">
        <f>SUM(O9:O16)</f>
        <v>1483038</v>
      </c>
      <c r="P17" s="257"/>
      <c r="Q17" s="254"/>
      <c r="R17" s="254"/>
      <c r="S17" s="258"/>
      <c r="T17" s="254"/>
      <c r="U17" s="254"/>
      <c r="V17" s="254"/>
      <c r="W17" s="254"/>
      <c r="X17" s="254"/>
      <c r="Y17" s="254"/>
      <c r="Z17" s="254"/>
      <c r="AA17" s="254"/>
    </row>
    <row r="18" spans="1:27" s="300" customFormat="1" x14ac:dyDescent="0.2">
      <c r="A18" s="60"/>
      <c r="B18" s="89"/>
      <c r="C18" s="89"/>
      <c r="D18" s="89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89"/>
      <c r="R18" s="89"/>
      <c r="S18" s="92"/>
      <c r="T18" s="89"/>
      <c r="U18" s="89"/>
      <c r="V18" s="89"/>
      <c r="W18" s="89"/>
      <c r="X18" s="89"/>
      <c r="Y18" s="89"/>
      <c r="Z18" s="89"/>
      <c r="AA18" s="89"/>
    </row>
    <row r="19" spans="1:27" s="300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85" zoomScaleNormal="100" zoomScaleSheetLayoutView="100" workbookViewId="0">
      <selection activeCell="G102" sqref="G102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256</v>
      </c>
      <c r="B5" s="62"/>
      <c r="C5" s="43"/>
      <c r="D5" s="12" t="s">
        <v>282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4" t="s">
        <v>688</v>
      </c>
      <c r="B8" s="154" t="s">
        <v>689</v>
      </c>
      <c r="C8" s="147">
        <v>-7649149.1699999999</v>
      </c>
      <c r="D8" s="136"/>
    </row>
    <row r="9" spans="1:4" x14ac:dyDescent="0.2">
      <c r="A9" s="154" t="s">
        <v>690</v>
      </c>
      <c r="B9" s="154" t="s">
        <v>691</v>
      </c>
      <c r="C9" s="147">
        <v>-67035535.579999998</v>
      </c>
      <c r="D9" s="136"/>
    </row>
    <row r="10" spans="1:4" x14ac:dyDescent="0.2">
      <c r="A10" s="154" t="s">
        <v>692</v>
      </c>
      <c r="B10" s="154" t="s">
        <v>693</v>
      </c>
      <c r="C10" s="147">
        <v>-23211430</v>
      </c>
      <c r="D10" s="136"/>
    </row>
    <row r="11" spans="1:4" x14ac:dyDescent="0.2">
      <c r="A11" s="154" t="s">
        <v>694</v>
      </c>
      <c r="B11" s="154" t="s">
        <v>695</v>
      </c>
      <c r="C11" s="147">
        <v>-2566340.16</v>
      </c>
      <c r="D11" s="136"/>
    </row>
    <row r="12" spans="1:4" x14ac:dyDescent="0.2">
      <c r="A12" s="154" t="s">
        <v>696</v>
      </c>
      <c r="B12" s="154" t="s">
        <v>697</v>
      </c>
      <c r="C12" s="147">
        <v>-111413.66</v>
      </c>
      <c r="D12" s="136"/>
    </row>
    <row r="13" spans="1:4" x14ac:dyDescent="0.2">
      <c r="A13" s="154" t="s">
        <v>698</v>
      </c>
      <c r="B13" s="154" t="s">
        <v>699</v>
      </c>
      <c r="C13" s="147">
        <v>-2217467.42</v>
      </c>
      <c r="D13" s="136"/>
    </row>
    <row r="14" spans="1:4" x14ac:dyDescent="0.2">
      <c r="A14" s="154" t="s">
        <v>700</v>
      </c>
      <c r="B14" s="154" t="s">
        <v>701</v>
      </c>
      <c r="C14" s="147">
        <v>-15070669.5</v>
      </c>
      <c r="D14" s="136"/>
    </row>
    <row r="15" spans="1:4" x14ac:dyDescent="0.2">
      <c r="A15" s="154" t="s">
        <v>702</v>
      </c>
      <c r="B15" s="154" t="s">
        <v>703</v>
      </c>
      <c r="C15" s="147">
        <v>-530494.71999999997</v>
      </c>
      <c r="D15" s="136"/>
    </row>
    <row r="16" spans="1:4" x14ac:dyDescent="0.2">
      <c r="A16" s="154" t="s">
        <v>704</v>
      </c>
      <c r="B16" s="154" t="s">
        <v>705</v>
      </c>
      <c r="C16" s="147">
        <v>-10640</v>
      </c>
      <c r="D16" s="136"/>
    </row>
    <row r="17" spans="1:4" x14ac:dyDescent="0.2">
      <c r="A17" s="154" t="s">
        <v>706</v>
      </c>
      <c r="B17" s="154" t="s">
        <v>707</v>
      </c>
      <c r="C17" s="147">
        <v>-1125620.77</v>
      </c>
      <c r="D17" s="136"/>
    </row>
    <row r="18" spans="1:4" x14ac:dyDescent="0.2">
      <c r="A18" s="154" t="s">
        <v>708</v>
      </c>
      <c r="B18" s="154" t="s">
        <v>709</v>
      </c>
      <c r="C18" s="147">
        <v>-1589235.67</v>
      </c>
      <c r="D18" s="136"/>
    </row>
    <row r="19" spans="1:4" x14ac:dyDescent="0.2">
      <c r="A19" s="154" t="s">
        <v>710</v>
      </c>
      <c r="B19" s="154" t="s">
        <v>711</v>
      </c>
      <c r="C19" s="147">
        <v>-808512</v>
      </c>
      <c r="D19" s="136"/>
    </row>
    <row r="20" spans="1:4" x14ac:dyDescent="0.2">
      <c r="A20" s="154" t="s">
        <v>712</v>
      </c>
      <c r="B20" s="154" t="s">
        <v>713</v>
      </c>
      <c r="C20" s="147">
        <v>-7051827.2999999998</v>
      </c>
      <c r="D20" s="136"/>
    </row>
    <row r="21" spans="1:4" x14ac:dyDescent="0.2">
      <c r="A21" s="154" t="s">
        <v>714</v>
      </c>
      <c r="B21" s="154" t="s">
        <v>715</v>
      </c>
      <c r="C21" s="147">
        <v>-15576.31</v>
      </c>
      <c r="D21" s="136"/>
    </row>
    <row r="22" spans="1:4" x14ac:dyDescent="0.2">
      <c r="A22" s="154" t="s">
        <v>716</v>
      </c>
      <c r="B22" s="154" t="s">
        <v>717</v>
      </c>
      <c r="C22" s="147">
        <v>-370977.71</v>
      </c>
      <c r="D22" s="136"/>
    </row>
    <row r="23" spans="1:4" x14ac:dyDescent="0.2">
      <c r="A23" s="154" t="s">
        <v>718</v>
      </c>
      <c r="B23" s="154" t="s">
        <v>719</v>
      </c>
      <c r="C23" s="147">
        <v>17065.7</v>
      </c>
      <c r="D23" s="136"/>
    </row>
    <row r="24" spans="1:4" x14ac:dyDescent="0.2">
      <c r="A24" s="154" t="s">
        <v>720</v>
      </c>
      <c r="B24" s="154" t="s">
        <v>721</v>
      </c>
      <c r="C24" s="147">
        <v>-10664200.560000001</v>
      </c>
      <c r="D24" s="136"/>
    </row>
    <row r="25" spans="1:4" x14ac:dyDescent="0.2">
      <c r="A25" s="154" t="s">
        <v>722</v>
      </c>
      <c r="B25" s="154" t="s">
        <v>723</v>
      </c>
      <c r="C25" s="147">
        <v>-889875.98</v>
      </c>
      <c r="D25" s="136"/>
    </row>
    <row r="26" spans="1:4" x14ac:dyDescent="0.2">
      <c r="A26" s="154" t="s">
        <v>724</v>
      </c>
      <c r="B26" s="154" t="s">
        <v>725</v>
      </c>
      <c r="C26" s="147">
        <v>-2038952.14</v>
      </c>
      <c r="D26" s="136"/>
    </row>
    <row r="27" spans="1:4" x14ac:dyDescent="0.2">
      <c r="A27" s="154" t="s">
        <v>726</v>
      </c>
      <c r="B27" s="154" t="s">
        <v>727</v>
      </c>
      <c r="C27" s="147">
        <v>-148870.57999999999</v>
      </c>
      <c r="D27" s="136"/>
    </row>
    <row r="28" spans="1:4" x14ac:dyDescent="0.2">
      <c r="A28" s="154" t="s">
        <v>728</v>
      </c>
      <c r="B28" s="154" t="s">
        <v>729</v>
      </c>
      <c r="C28" s="147">
        <v>-459507.68</v>
      </c>
      <c r="D28" s="136"/>
    </row>
    <row r="29" spans="1:4" x14ac:dyDescent="0.2">
      <c r="A29" s="154" t="s">
        <v>730</v>
      </c>
      <c r="B29" s="154" t="s">
        <v>731</v>
      </c>
      <c r="C29" s="147">
        <v>-264642.28999999998</v>
      </c>
      <c r="D29" s="136"/>
    </row>
    <row r="30" spans="1:4" x14ac:dyDescent="0.2">
      <c r="A30" s="154" t="s">
        <v>732</v>
      </c>
      <c r="B30" s="154" t="s">
        <v>733</v>
      </c>
      <c r="C30" s="147">
        <v>-170371.65</v>
      </c>
      <c r="D30" s="136"/>
    </row>
    <row r="31" spans="1:4" x14ac:dyDescent="0.2">
      <c r="A31" s="154" t="s">
        <v>734</v>
      </c>
      <c r="B31" s="154" t="s">
        <v>735</v>
      </c>
      <c r="C31" s="147">
        <v>-311191.46000000002</v>
      </c>
      <c r="D31" s="136"/>
    </row>
    <row r="32" spans="1:4" x14ac:dyDescent="0.2">
      <c r="A32" s="154" t="s">
        <v>736</v>
      </c>
      <c r="B32" s="154" t="s">
        <v>737</v>
      </c>
      <c r="C32" s="147">
        <v>-96726.18</v>
      </c>
      <c r="D32" s="136"/>
    </row>
    <row r="33" spans="1:4" x14ac:dyDescent="0.2">
      <c r="A33" s="154" t="s">
        <v>738</v>
      </c>
      <c r="B33" s="154" t="s">
        <v>739</v>
      </c>
      <c r="C33" s="147">
        <v>-16080.26</v>
      </c>
      <c r="D33" s="136"/>
    </row>
    <row r="34" spans="1:4" x14ac:dyDescent="0.2">
      <c r="A34" s="154" t="s">
        <v>740</v>
      </c>
      <c r="B34" s="154" t="s">
        <v>741</v>
      </c>
      <c r="C34" s="147">
        <v>-70259.039999999994</v>
      </c>
      <c r="D34" s="136"/>
    </row>
    <row r="35" spans="1:4" x14ac:dyDescent="0.2">
      <c r="A35" s="154" t="s">
        <v>742</v>
      </c>
      <c r="B35" s="154" t="s">
        <v>743</v>
      </c>
      <c r="C35" s="147">
        <v>-447911.3</v>
      </c>
      <c r="D35" s="136"/>
    </row>
    <row r="36" spans="1:4" x14ac:dyDescent="0.2">
      <c r="A36" s="154" t="s">
        <v>744</v>
      </c>
      <c r="B36" s="154" t="s">
        <v>745</v>
      </c>
      <c r="C36" s="147">
        <v>-2661163.9500000002</v>
      </c>
      <c r="D36" s="136"/>
    </row>
    <row r="37" spans="1:4" x14ac:dyDescent="0.2">
      <c r="A37" s="154" t="s">
        <v>746</v>
      </c>
      <c r="B37" s="154" t="s">
        <v>747</v>
      </c>
      <c r="C37" s="147">
        <v>-682876.1</v>
      </c>
      <c r="D37" s="136"/>
    </row>
    <row r="38" spans="1:4" x14ac:dyDescent="0.2">
      <c r="A38" s="154" t="s">
        <v>748</v>
      </c>
      <c r="B38" s="154" t="s">
        <v>749</v>
      </c>
      <c r="C38" s="147">
        <v>-103423.21</v>
      </c>
      <c r="D38" s="136"/>
    </row>
    <row r="39" spans="1:4" x14ac:dyDescent="0.2">
      <c r="A39" s="154" t="s">
        <v>750</v>
      </c>
      <c r="B39" s="154" t="s">
        <v>751</v>
      </c>
      <c r="C39" s="147">
        <v>-436148.39</v>
      </c>
      <c r="D39" s="136"/>
    </row>
    <row r="40" spans="1:4" x14ac:dyDescent="0.2">
      <c r="A40" s="154" t="s">
        <v>752</v>
      </c>
      <c r="B40" s="154" t="s">
        <v>753</v>
      </c>
      <c r="C40" s="147">
        <v>-94141.73</v>
      </c>
      <c r="D40" s="136"/>
    </row>
    <row r="41" spans="1:4" x14ac:dyDescent="0.2">
      <c r="A41" s="154" t="s">
        <v>754</v>
      </c>
      <c r="B41" s="154" t="s">
        <v>755</v>
      </c>
      <c r="C41" s="147">
        <v>-208252.71</v>
      </c>
      <c r="D41" s="136"/>
    </row>
    <row r="42" spans="1:4" x14ac:dyDescent="0.2">
      <c r="A42" s="154" t="s">
        <v>756</v>
      </c>
      <c r="B42" s="154" t="s">
        <v>757</v>
      </c>
      <c r="C42" s="147">
        <v>-4159904.21</v>
      </c>
      <c r="D42" s="136"/>
    </row>
    <row r="43" spans="1:4" x14ac:dyDescent="0.2">
      <c r="A43" s="154" t="s">
        <v>758</v>
      </c>
      <c r="B43" s="154" t="s">
        <v>759</v>
      </c>
      <c r="C43" s="147">
        <v>-260000</v>
      </c>
      <c r="D43" s="136"/>
    </row>
    <row r="44" spans="1:4" s="286" customFormat="1" x14ac:dyDescent="0.2">
      <c r="A44" s="154" t="s">
        <v>760</v>
      </c>
      <c r="B44" s="154" t="s">
        <v>761</v>
      </c>
      <c r="C44" s="147">
        <v>-4928633.99</v>
      </c>
      <c r="D44" s="136"/>
    </row>
    <row r="45" spans="1:4" s="286" customFormat="1" x14ac:dyDescent="0.2">
      <c r="A45" s="154" t="s">
        <v>762</v>
      </c>
      <c r="B45" s="154" t="s">
        <v>763</v>
      </c>
      <c r="C45" s="147">
        <v>-485363.82</v>
      </c>
      <c r="D45" s="136"/>
    </row>
    <row r="46" spans="1:4" s="286" customFormat="1" x14ac:dyDescent="0.2">
      <c r="A46" s="154" t="s">
        <v>764</v>
      </c>
      <c r="B46" s="154" t="s">
        <v>765</v>
      </c>
      <c r="C46" s="147">
        <v>-1354302.2</v>
      </c>
      <c r="D46" s="136"/>
    </row>
    <row r="47" spans="1:4" s="286" customFormat="1" x14ac:dyDescent="0.2">
      <c r="A47" s="154" t="s">
        <v>766</v>
      </c>
      <c r="B47" s="154" t="s">
        <v>767</v>
      </c>
      <c r="C47" s="147">
        <v>-140582.26999999999</v>
      </c>
      <c r="D47" s="136"/>
    </row>
    <row r="48" spans="1:4" s="286" customFormat="1" x14ac:dyDescent="0.2">
      <c r="A48" s="154" t="s">
        <v>768</v>
      </c>
      <c r="B48" s="154" t="s">
        <v>769</v>
      </c>
      <c r="C48" s="147">
        <v>-29488.93</v>
      </c>
      <c r="D48" s="136"/>
    </row>
    <row r="49" spans="1:4" s="286" customFormat="1" x14ac:dyDescent="0.2">
      <c r="A49" s="154" t="s">
        <v>770</v>
      </c>
      <c r="B49" s="154" t="s">
        <v>771</v>
      </c>
      <c r="C49" s="147">
        <v>-6000</v>
      </c>
      <c r="D49" s="136"/>
    </row>
    <row r="50" spans="1:4" s="286" customFormat="1" x14ac:dyDescent="0.2">
      <c r="A50" s="154" t="s">
        <v>772</v>
      </c>
      <c r="B50" s="154" t="s">
        <v>773</v>
      </c>
      <c r="C50" s="147">
        <v>-75000</v>
      </c>
      <c r="D50" s="136"/>
    </row>
    <row r="51" spans="1:4" s="286" customFormat="1" x14ac:dyDescent="0.2">
      <c r="A51" s="154" t="s">
        <v>774</v>
      </c>
      <c r="B51" s="154" t="s">
        <v>775</v>
      </c>
      <c r="C51" s="147">
        <v>-132956.14000000001</v>
      </c>
      <c r="D51" s="136"/>
    </row>
    <row r="52" spans="1:4" s="286" customFormat="1" x14ac:dyDescent="0.2">
      <c r="A52" s="154" t="s">
        <v>776</v>
      </c>
      <c r="B52" s="154" t="s">
        <v>777</v>
      </c>
      <c r="C52" s="147">
        <v>-154870.17000000001</v>
      </c>
      <c r="D52" s="136"/>
    </row>
    <row r="53" spans="1:4" s="286" customFormat="1" x14ac:dyDescent="0.2">
      <c r="A53" s="154" t="s">
        <v>778</v>
      </c>
      <c r="B53" s="154" t="s">
        <v>779</v>
      </c>
      <c r="C53" s="147">
        <v>-57240.46</v>
      </c>
      <c r="D53" s="136"/>
    </row>
    <row r="54" spans="1:4" s="286" customFormat="1" x14ac:dyDescent="0.2">
      <c r="A54" s="154" t="s">
        <v>780</v>
      </c>
      <c r="B54" s="154" t="s">
        <v>781</v>
      </c>
      <c r="C54" s="147">
        <v>-11335.54</v>
      </c>
      <c r="D54" s="136"/>
    </row>
    <row r="55" spans="1:4" s="286" customFormat="1" x14ac:dyDescent="0.2">
      <c r="A55" s="154" t="s">
        <v>782</v>
      </c>
      <c r="B55" s="154" t="s">
        <v>783</v>
      </c>
      <c r="C55" s="147">
        <v>-1824</v>
      </c>
      <c r="D55" s="136"/>
    </row>
    <row r="56" spans="1:4" s="286" customFormat="1" x14ac:dyDescent="0.2">
      <c r="A56" s="154" t="s">
        <v>784</v>
      </c>
      <c r="B56" s="154" t="s">
        <v>785</v>
      </c>
      <c r="C56" s="147">
        <v>-109816.13</v>
      </c>
      <c r="D56" s="136"/>
    </row>
    <row r="57" spans="1:4" s="286" customFormat="1" x14ac:dyDescent="0.2">
      <c r="A57" s="154" t="s">
        <v>786</v>
      </c>
      <c r="B57" s="154" t="s">
        <v>787</v>
      </c>
      <c r="C57" s="147">
        <v>-1435571.56</v>
      </c>
      <c r="D57" s="136"/>
    </row>
    <row r="58" spans="1:4" s="286" customFormat="1" x14ac:dyDescent="0.2">
      <c r="A58" s="154" t="s">
        <v>788</v>
      </c>
      <c r="B58" s="154" t="s">
        <v>789</v>
      </c>
      <c r="C58" s="147">
        <v>-603971.04</v>
      </c>
      <c r="D58" s="136"/>
    </row>
    <row r="59" spans="1:4" s="286" customFormat="1" x14ac:dyDescent="0.2">
      <c r="A59" s="154" t="s">
        <v>790</v>
      </c>
      <c r="B59" s="154" t="s">
        <v>791</v>
      </c>
      <c r="C59" s="147">
        <v>-1882612.93</v>
      </c>
      <c r="D59" s="136"/>
    </row>
    <row r="60" spans="1:4" s="286" customFormat="1" x14ac:dyDescent="0.2">
      <c r="A60" s="154" t="s">
        <v>792</v>
      </c>
      <c r="B60" s="154" t="s">
        <v>793</v>
      </c>
      <c r="C60" s="147">
        <v>473024.06</v>
      </c>
      <c r="D60" s="136"/>
    </row>
    <row r="61" spans="1:4" s="286" customFormat="1" x14ac:dyDescent="0.2">
      <c r="A61" s="154" t="s">
        <v>794</v>
      </c>
      <c r="B61" s="154" t="s">
        <v>795</v>
      </c>
      <c r="C61" s="147">
        <v>-355883.7</v>
      </c>
      <c r="D61" s="136"/>
    </row>
    <row r="62" spans="1:4" s="286" customFormat="1" x14ac:dyDescent="0.2">
      <c r="A62" s="154" t="s">
        <v>796</v>
      </c>
      <c r="B62" s="154" t="s">
        <v>797</v>
      </c>
      <c r="C62" s="147">
        <v>-307865.75</v>
      </c>
      <c r="D62" s="136"/>
    </row>
    <row r="63" spans="1:4" s="286" customFormat="1" x14ac:dyDescent="0.2">
      <c r="A63" s="154" t="s">
        <v>798</v>
      </c>
      <c r="B63" s="154" t="s">
        <v>799</v>
      </c>
      <c r="C63" s="147">
        <v>-5524939.0899999999</v>
      </c>
      <c r="D63" s="136"/>
    </row>
    <row r="64" spans="1:4" s="286" customFormat="1" x14ac:dyDescent="0.2">
      <c r="A64" s="154" t="s">
        <v>800</v>
      </c>
      <c r="B64" s="154" t="s">
        <v>801</v>
      </c>
      <c r="C64" s="147">
        <v>-916645.08</v>
      </c>
      <c r="D64" s="136"/>
    </row>
    <row r="65" spans="1:4" s="286" customFormat="1" x14ac:dyDescent="0.2">
      <c r="A65" s="154" t="s">
        <v>802</v>
      </c>
      <c r="B65" s="154" t="s">
        <v>803</v>
      </c>
      <c r="C65" s="147">
        <v>-25417.88</v>
      </c>
      <c r="D65" s="136"/>
    </row>
    <row r="66" spans="1:4" s="286" customFormat="1" x14ac:dyDescent="0.2">
      <c r="A66" s="154" t="s">
        <v>804</v>
      </c>
      <c r="B66" s="154" t="s">
        <v>805</v>
      </c>
      <c r="C66" s="147">
        <v>-835326.03</v>
      </c>
      <c r="D66" s="136"/>
    </row>
    <row r="67" spans="1:4" s="286" customFormat="1" x14ac:dyDescent="0.2">
      <c r="A67" s="154" t="s">
        <v>806</v>
      </c>
      <c r="B67" s="154" t="s">
        <v>807</v>
      </c>
      <c r="C67" s="147">
        <v>-600912.98</v>
      </c>
      <c r="D67" s="136"/>
    </row>
    <row r="68" spans="1:4" s="286" customFormat="1" x14ac:dyDescent="0.2">
      <c r="A68" s="154" t="s">
        <v>808</v>
      </c>
      <c r="B68" s="154" t="s">
        <v>809</v>
      </c>
      <c r="C68" s="147">
        <v>-2722678.88</v>
      </c>
      <c r="D68" s="136"/>
    </row>
    <row r="69" spans="1:4" s="286" customFormat="1" x14ac:dyDescent="0.2">
      <c r="A69" s="154" t="s">
        <v>810</v>
      </c>
      <c r="B69" s="154" t="s">
        <v>811</v>
      </c>
      <c r="C69" s="147">
        <v>-173921.75</v>
      </c>
      <c r="D69" s="136"/>
    </row>
    <row r="70" spans="1:4" s="286" customFormat="1" x14ac:dyDescent="0.2">
      <c r="A70" s="154" t="s">
        <v>812</v>
      </c>
      <c r="B70" s="154" t="s">
        <v>30</v>
      </c>
      <c r="C70" s="147">
        <v>-1835149.17</v>
      </c>
      <c r="D70" s="136"/>
    </row>
    <row r="71" spans="1:4" s="286" customFormat="1" x14ac:dyDescent="0.2">
      <c r="A71" s="154" t="s">
        <v>813</v>
      </c>
      <c r="B71" s="154" t="s">
        <v>814</v>
      </c>
      <c r="C71" s="147">
        <v>-1033198.95</v>
      </c>
      <c r="D71" s="136"/>
    </row>
    <row r="72" spans="1:4" s="286" customFormat="1" x14ac:dyDescent="0.2">
      <c r="A72" s="154" t="s">
        <v>815</v>
      </c>
      <c r="B72" s="154" t="s">
        <v>816</v>
      </c>
      <c r="C72" s="147">
        <v>-26585.15</v>
      </c>
      <c r="D72" s="136"/>
    </row>
    <row r="73" spans="1:4" s="286" customFormat="1" x14ac:dyDescent="0.2">
      <c r="A73" s="154" t="s">
        <v>817</v>
      </c>
      <c r="B73" s="154" t="s">
        <v>818</v>
      </c>
      <c r="C73" s="147">
        <v>-128337</v>
      </c>
      <c r="D73" s="136"/>
    </row>
    <row r="74" spans="1:4" s="286" customFormat="1" x14ac:dyDescent="0.2">
      <c r="A74" s="154" t="s">
        <v>819</v>
      </c>
      <c r="B74" s="154" t="s">
        <v>820</v>
      </c>
      <c r="C74" s="147">
        <v>-4546.04</v>
      </c>
      <c r="D74" s="136"/>
    </row>
    <row r="75" spans="1:4" s="286" customFormat="1" x14ac:dyDescent="0.2">
      <c r="A75" s="154" t="s">
        <v>821</v>
      </c>
      <c r="B75" s="154" t="s">
        <v>822</v>
      </c>
      <c r="C75" s="147">
        <v>-110658.3</v>
      </c>
      <c r="D75" s="136"/>
    </row>
    <row r="76" spans="1:4" s="286" customFormat="1" x14ac:dyDescent="0.2">
      <c r="A76" s="154" t="s">
        <v>823</v>
      </c>
      <c r="B76" s="154" t="s">
        <v>824</v>
      </c>
      <c r="C76" s="147">
        <v>-5237658.29</v>
      </c>
      <c r="D76" s="136"/>
    </row>
    <row r="77" spans="1:4" s="286" customFormat="1" x14ac:dyDescent="0.2">
      <c r="A77" s="154" t="s">
        <v>825</v>
      </c>
      <c r="B77" s="154" t="s">
        <v>826</v>
      </c>
      <c r="C77" s="147">
        <v>-261164.3</v>
      </c>
      <c r="D77" s="136"/>
    </row>
    <row r="78" spans="1:4" s="286" customFormat="1" x14ac:dyDescent="0.2">
      <c r="A78" s="154" t="s">
        <v>827</v>
      </c>
      <c r="B78" s="154" t="s">
        <v>828</v>
      </c>
      <c r="C78" s="147">
        <v>-60168.73</v>
      </c>
      <c r="D78" s="136"/>
    </row>
    <row r="79" spans="1:4" s="286" customFormat="1" x14ac:dyDescent="0.2">
      <c r="A79" s="154" t="s">
        <v>829</v>
      </c>
      <c r="B79" s="154" t="s">
        <v>830</v>
      </c>
      <c r="C79" s="147">
        <v>-1189863.19</v>
      </c>
      <c r="D79" s="136"/>
    </row>
    <row r="80" spans="1:4" s="286" customFormat="1" x14ac:dyDescent="0.2">
      <c r="A80" s="154" t="s">
        <v>427</v>
      </c>
      <c r="B80" s="154" t="s">
        <v>427</v>
      </c>
      <c r="C80" s="147"/>
      <c r="D80" s="136"/>
    </row>
    <row r="81" spans="1:4" x14ac:dyDescent="0.2">
      <c r="A81" s="154"/>
      <c r="B81" s="154"/>
      <c r="C81" s="147"/>
      <c r="D81" s="136"/>
    </row>
    <row r="82" spans="1:4" s="19" customFormat="1" x14ac:dyDescent="0.2">
      <c r="A82" s="156"/>
      <c r="B82" s="156" t="s">
        <v>258</v>
      </c>
      <c r="C82" s="148">
        <f>SUM(C8:C81)</f>
        <v>-185819789.0699999</v>
      </c>
      <c r="D82" s="144"/>
    </row>
    <row r="83" spans="1:4" s="19" customFormat="1" x14ac:dyDescent="0.2">
      <c r="A83" s="157"/>
      <c r="B83" s="157"/>
      <c r="C83" s="27"/>
      <c r="D83" s="27"/>
    </row>
    <row r="84" spans="1:4" s="19" customFormat="1" x14ac:dyDescent="0.2">
      <c r="A84" s="157"/>
      <c r="B84" s="157"/>
      <c r="C84" s="27"/>
      <c r="D84" s="27"/>
    </row>
    <row r="85" spans="1:4" x14ac:dyDescent="0.2">
      <c r="A85" s="158"/>
      <c r="B85" s="158"/>
      <c r="C85" s="120"/>
      <c r="D85" s="120"/>
    </row>
    <row r="86" spans="1:4" ht="21.75" customHeight="1" x14ac:dyDescent="0.2">
      <c r="A86" s="62" t="s">
        <v>257</v>
      </c>
      <c r="B86" s="62"/>
      <c r="C86" s="290"/>
      <c r="D86" s="281" t="s">
        <v>113</v>
      </c>
    </row>
    <row r="87" spans="1:4" x14ac:dyDescent="0.2">
      <c r="A87" s="77"/>
      <c r="B87" s="77"/>
      <c r="C87" s="78"/>
      <c r="D87" s="94"/>
    </row>
    <row r="88" spans="1:4" ht="15" customHeight="1" x14ac:dyDescent="0.2">
      <c r="A88" s="15" t="s">
        <v>46</v>
      </c>
      <c r="B88" s="16" t="s">
        <v>47</v>
      </c>
      <c r="C88" s="17" t="s">
        <v>48</v>
      </c>
      <c r="D88" s="17" t="s">
        <v>59</v>
      </c>
    </row>
    <row r="89" spans="1:4" x14ac:dyDescent="0.2">
      <c r="A89" s="154" t="s">
        <v>831</v>
      </c>
      <c r="B89" s="154" t="s">
        <v>832</v>
      </c>
      <c r="C89" s="147">
        <v>-135256411.25999999</v>
      </c>
      <c r="D89" s="136"/>
    </row>
    <row r="90" spans="1:4" x14ac:dyDescent="0.2">
      <c r="A90" s="154" t="s">
        <v>833</v>
      </c>
      <c r="B90" s="154" t="s">
        <v>834</v>
      </c>
      <c r="C90" s="147">
        <v>-19774505.789999999</v>
      </c>
      <c r="D90" s="136"/>
    </row>
    <row r="91" spans="1:4" x14ac:dyDescent="0.2">
      <c r="A91" s="154" t="s">
        <v>835</v>
      </c>
      <c r="B91" s="154" t="s">
        <v>836</v>
      </c>
      <c r="C91" s="147">
        <v>-11751672.43</v>
      </c>
      <c r="D91" s="136"/>
    </row>
    <row r="92" spans="1:4" x14ac:dyDescent="0.2">
      <c r="A92" s="154" t="s">
        <v>837</v>
      </c>
      <c r="B92" s="154" t="s">
        <v>838</v>
      </c>
      <c r="C92" s="147">
        <v>-2706100.45</v>
      </c>
      <c r="D92" s="136"/>
    </row>
    <row r="93" spans="1:4" x14ac:dyDescent="0.2">
      <c r="A93" s="154" t="s">
        <v>839</v>
      </c>
      <c r="B93" s="154" t="s">
        <v>840</v>
      </c>
      <c r="C93" s="147">
        <v>-2262176.19</v>
      </c>
      <c r="D93" s="136"/>
    </row>
    <row r="94" spans="1:4" x14ac:dyDescent="0.2">
      <c r="A94" s="154" t="s">
        <v>841</v>
      </c>
      <c r="B94" s="154" t="s">
        <v>842</v>
      </c>
      <c r="C94" s="147">
        <v>-4741972.0599999996</v>
      </c>
      <c r="D94" s="136"/>
    </row>
    <row r="95" spans="1:4" x14ac:dyDescent="0.2">
      <c r="A95" s="154" t="s">
        <v>843</v>
      </c>
      <c r="B95" s="154" t="s">
        <v>844</v>
      </c>
      <c r="C95" s="147">
        <v>-23231.32</v>
      </c>
      <c r="D95" s="136"/>
    </row>
    <row r="96" spans="1:4" x14ac:dyDescent="0.2">
      <c r="A96" s="154" t="s">
        <v>845</v>
      </c>
      <c r="B96" s="154" t="s">
        <v>846</v>
      </c>
      <c r="C96" s="147">
        <v>-775321.68</v>
      </c>
      <c r="D96" s="136"/>
    </row>
    <row r="97" spans="1:4" x14ac:dyDescent="0.2">
      <c r="A97" s="154" t="s">
        <v>847</v>
      </c>
      <c r="B97" s="154" t="s">
        <v>848</v>
      </c>
      <c r="C97" s="147">
        <v>-19838177</v>
      </c>
      <c r="D97" s="136"/>
    </row>
    <row r="98" spans="1:4" x14ac:dyDescent="0.2">
      <c r="A98" s="154" t="s">
        <v>849</v>
      </c>
      <c r="B98" s="154" t="s">
        <v>850</v>
      </c>
      <c r="C98" s="147">
        <v>-106401295.66</v>
      </c>
      <c r="D98" s="136"/>
    </row>
    <row r="99" spans="1:4" x14ac:dyDescent="0.2">
      <c r="A99" s="154" t="s">
        <v>851</v>
      </c>
      <c r="B99" s="154" t="s">
        <v>852</v>
      </c>
      <c r="C99" s="147">
        <v>-90113040</v>
      </c>
      <c r="D99" s="136"/>
    </row>
    <row r="100" spans="1:4" x14ac:dyDescent="0.2">
      <c r="A100" s="154" t="s">
        <v>853</v>
      </c>
      <c r="B100" s="154" t="s">
        <v>854</v>
      </c>
      <c r="C100" s="147">
        <v>-1116164.25</v>
      </c>
      <c r="D100" s="136"/>
    </row>
    <row r="101" spans="1:4" x14ac:dyDescent="0.2">
      <c r="A101" s="154" t="s">
        <v>855</v>
      </c>
      <c r="B101" s="154" t="s">
        <v>856</v>
      </c>
      <c r="C101" s="147">
        <v>-287000</v>
      </c>
      <c r="D101" s="136"/>
    </row>
    <row r="102" spans="1:4" x14ac:dyDescent="0.2">
      <c r="A102" s="154" t="s">
        <v>857</v>
      </c>
      <c r="B102" s="154" t="s">
        <v>858</v>
      </c>
      <c r="C102" s="147">
        <v>-11836636</v>
      </c>
      <c r="D102" s="136"/>
    </row>
    <row r="103" spans="1:4" x14ac:dyDescent="0.2">
      <c r="A103" s="154" t="s">
        <v>859</v>
      </c>
      <c r="B103" s="154" t="s">
        <v>860</v>
      </c>
      <c r="C103" s="147">
        <v>-2856191.34</v>
      </c>
      <c r="D103" s="136"/>
    </row>
    <row r="104" spans="1:4" x14ac:dyDescent="0.2">
      <c r="A104" s="154" t="s">
        <v>861</v>
      </c>
      <c r="B104" s="154" t="s">
        <v>862</v>
      </c>
      <c r="C104" s="147">
        <v>-1437304.86</v>
      </c>
      <c r="D104" s="136"/>
    </row>
    <row r="105" spans="1:4" x14ac:dyDescent="0.2">
      <c r="A105" s="154" t="s">
        <v>863</v>
      </c>
      <c r="B105" s="154" t="s">
        <v>864</v>
      </c>
      <c r="C105" s="147">
        <v>-17256680.07</v>
      </c>
      <c r="D105" s="136"/>
    </row>
    <row r="106" spans="1:4" x14ac:dyDescent="0.2">
      <c r="A106" s="154" t="s">
        <v>865</v>
      </c>
      <c r="B106" s="154" t="s">
        <v>866</v>
      </c>
      <c r="C106" s="147">
        <v>-14824609</v>
      </c>
      <c r="D106" s="136"/>
    </row>
    <row r="107" spans="1:4" x14ac:dyDescent="0.2">
      <c r="A107" s="154" t="s">
        <v>867</v>
      </c>
      <c r="B107" s="154" t="s">
        <v>868</v>
      </c>
      <c r="C107" s="147">
        <v>-20193470.390000001</v>
      </c>
      <c r="D107" s="136"/>
    </row>
    <row r="108" spans="1:4" x14ac:dyDescent="0.2">
      <c r="A108" s="154" t="s">
        <v>869</v>
      </c>
      <c r="B108" s="154" t="s">
        <v>870</v>
      </c>
      <c r="C108" s="147">
        <v>-997500</v>
      </c>
      <c r="D108" s="136"/>
    </row>
    <row r="109" spans="1:4" x14ac:dyDescent="0.2">
      <c r="A109" s="154" t="s">
        <v>871</v>
      </c>
      <c r="B109" s="154" t="s">
        <v>872</v>
      </c>
      <c r="C109" s="147">
        <v>-1389972.89</v>
      </c>
      <c r="D109" s="136"/>
    </row>
    <row r="110" spans="1:4" x14ac:dyDescent="0.2">
      <c r="A110" s="154" t="s">
        <v>873</v>
      </c>
      <c r="B110" s="154" t="s">
        <v>874</v>
      </c>
      <c r="C110" s="147">
        <v>-52948200.109999999</v>
      </c>
      <c r="D110" s="136"/>
    </row>
    <row r="111" spans="1:4" x14ac:dyDescent="0.2">
      <c r="A111" s="154" t="s">
        <v>875</v>
      </c>
      <c r="B111" s="154" t="s">
        <v>876</v>
      </c>
      <c r="C111" s="147">
        <v>-17986933.760000002</v>
      </c>
      <c r="D111" s="136"/>
    </row>
    <row r="112" spans="1:4" x14ac:dyDescent="0.2">
      <c r="A112" s="154" t="s">
        <v>877</v>
      </c>
      <c r="B112" s="154" t="s">
        <v>878</v>
      </c>
      <c r="C112" s="147">
        <v>-87936348.049999997</v>
      </c>
      <c r="D112" s="136"/>
    </row>
    <row r="113" spans="1:4" x14ac:dyDescent="0.2">
      <c r="A113" s="154" t="s">
        <v>879</v>
      </c>
      <c r="B113" s="154" t="s">
        <v>880</v>
      </c>
      <c r="C113" s="147">
        <v>-3073043.4</v>
      </c>
      <c r="D113" s="136"/>
    </row>
    <row r="114" spans="1:4" x14ac:dyDescent="0.2">
      <c r="A114" s="154" t="s">
        <v>881</v>
      </c>
      <c r="B114" s="154" t="s">
        <v>882</v>
      </c>
      <c r="C114" s="147">
        <v>-12399815.720000001</v>
      </c>
      <c r="D114" s="136"/>
    </row>
    <row r="115" spans="1:4" x14ac:dyDescent="0.2">
      <c r="A115" s="154" t="s">
        <v>883</v>
      </c>
      <c r="B115" s="154" t="s">
        <v>884</v>
      </c>
      <c r="C115" s="147">
        <v>-6286488.4500000002</v>
      </c>
      <c r="D115" s="136"/>
    </row>
    <row r="116" spans="1:4" x14ac:dyDescent="0.2">
      <c r="A116" s="154" t="s">
        <v>885</v>
      </c>
      <c r="B116" s="154" t="s">
        <v>886</v>
      </c>
      <c r="C116" s="147">
        <v>-16501407.390000001</v>
      </c>
      <c r="D116" s="136"/>
    </row>
    <row r="117" spans="1:4" x14ac:dyDescent="0.2">
      <c r="A117" s="154" t="s">
        <v>887</v>
      </c>
      <c r="B117" s="154" t="s">
        <v>888</v>
      </c>
      <c r="C117" s="147">
        <v>-1125000</v>
      </c>
      <c r="D117" s="136"/>
    </row>
    <row r="118" spans="1:4" x14ac:dyDescent="0.2">
      <c r="A118" s="154" t="s">
        <v>889</v>
      </c>
      <c r="B118" s="154" t="s">
        <v>890</v>
      </c>
      <c r="C118" s="147">
        <v>-9240750</v>
      </c>
      <c r="D118" s="136"/>
    </row>
    <row r="119" spans="1:4" x14ac:dyDescent="0.2">
      <c r="A119" s="154"/>
      <c r="B119" s="154"/>
      <c r="C119" s="147"/>
      <c r="D119" s="136"/>
    </row>
    <row r="120" spans="1:4" x14ac:dyDescent="0.2">
      <c r="A120" s="154"/>
      <c r="B120" s="154"/>
      <c r="C120" s="147"/>
      <c r="D120" s="136"/>
    </row>
    <row r="121" spans="1:4" x14ac:dyDescent="0.2">
      <c r="A121" s="154"/>
      <c r="B121" s="154"/>
      <c r="C121" s="147"/>
      <c r="D121" s="136"/>
    </row>
    <row r="122" spans="1:4" x14ac:dyDescent="0.2">
      <c r="A122" s="154"/>
      <c r="B122" s="154"/>
      <c r="C122" s="147"/>
      <c r="D122" s="136"/>
    </row>
    <row r="123" spans="1:4" x14ac:dyDescent="0.2">
      <c r="A123" s="154"/>
      <c r="B123" s="154"/>
      <c r="C123" s="147"/>
      <c r="D123" s="136"/>
    </row>
    <row r="124" spans="1:4" x14ac:dyDescent="0.2">
      <c r="A124" s="154"/>
      <c r="B124" s="154"/>
      <c r="C124" s="147"/>
      <c r="D124" s="136"/>
    </row>
    <row r="125" spans="1:4" x14ac:dyDescent="0.2">
      <c r="A125" s="154"/>
      <c r="B125" s="154"/>
      <c r="C125" s="147"/>
      <c r="D125" s="136"/>
    </row>
    <row r="126" spans="1:4" x14ac:dyDescent="0.2">
      <c r="A126" s="156"/>
      <c r="B126" s="156" t="s">
        <v>274</v>
      </c>
      <c r="C126" s="148">
        <f>SUM(C89:C125)</f>
        <v>-673337419.51999998</v>
      </c>
      <c r="D126" s="144"/>
    </row>
    <row r="127" spans="1:4" x14ac:dyDescent="0.2">
      <c r="A127" s="158"/>
      <c r="B127" s="158"/>
      <c r="C127" s="120"/>
      <c r="D127" s="120"/>
    </row>
    <row r="128" spans="1:4" x14ac:dyDescent="0.2">
      <c r="A128" s="158"/>
      <c r="B128" s="158"/>
      <c r="C128" s="120"/>
      <c r="D128" s="120"/>
    </row>
    <row r="129" spans="1:4" x14ac:dyDescent="0.2">
      <c r="A129" s="158"/>
      <c r="B129" s="158"/>
      <c r="C129" s="120"/>
      <c r="D129" s="120"/>
    </row>
    <row r="130" spans="1:4" x14ac:dyDescent="0.2">
      <c r="A130" s="158"/>
      <c r="B130" s="158"/>
      <c r="C130" s="120"/>
      <c r="D130" s="120"/>
    </row>
    <row r="131" spans="1:4" x14ac:dyDescent="0.2">
      <c r="A131" s="158"/>
      <c r="B131" s="158"/>
      <c r="C131" s="120"/>
      <c r="D131" s="120"/>
    </row>
    <row r="132" spans="1:4" x14ac:dyDescent="0.2">
      <c r="A132" s="158"/>
      <c r="B132" s="158"/>
      <c r="C132" s="120"/>
      <c r="D132" s="120"/>
    </row>
    <row r="133" spans="1:4" x14ac:dyDescent="0.2">
      <c r="A133" s="158"/>
      <c r="B133" s="158"/>
      <c r="C133" s="120"/>
      <c r="D133" s="120"/>
    </row>
    <row r="134" spans="1:4" x14ac:dyDescent="0.2">
      <c r="A134" s="158"/>
      <c r="B134" s="158"/>
      <c r="C134" s="120"/>
      <c r="D134" s="120"/>
    </row>
    <row r="135" spans="1:4" x14ac:dyDescent="0.2">
      <c r="A135" s="158"/>
      <c r="B135" s="158"/>
      <c r="C135" s="120"/>
      <c r="D135" s="120"/>
    </row>
    <row r="136" spans="1:4" x14ac:dyDescent="0.2">
      <c r="A136" s="158"/>
      <c r="B136" s="158"/>
      <c r="C136" s="120"/>
      <c r="D136" s="120"/>
    </row>
    <row r="137" spans="1:4" x14ac:dyDescent="0.2">
      <c r="A137" s="158"/>
      <c r="B137" s="158"/>
      <c r="C137" s="120"/>
      <c r="D137" s="120"/>
    </row>
    <row r="138" spans="1:4" x14ac:dyDescent="0.2">
      <c r="A138" s="158"/>
      <c r="B138" s="158"/>
      <c r="C138" s="120"/>
      <c r="D138" s="120"/>
    </row>
    <row r="139" spans="1:4" x14ac:dyDescent="0.2">
      <c r="A139" s="158"/>
      <c r="B139" s="158"/>
      <c r="C139" s="120"/>
      <c r="D139" s="120"/>
    </row>
    <row r="140" spans="1:4" x14ac:dyDescent="0.2">
      <c r="A140" s="158"/>
      <c r="B140" s="158"/>
      <c r="C140" s="120"/>
      <c r="D140" s="120"/>
    </row>
    <row r="141" spans="1:4" x14ac:dyDescent="0.2">
      <c r="A141" s="158"/>
      <c r="B141" s="158"/>
      <c r="C141" s="120"/>
      <c r="D141" s="120"/>
    </row>
    <row r="142" spans="1:4" x14ac:dyDescent="0.2">
      <c r="A142" s="158"/>
      <c r="B142" s="158"/>
      <c r="C142" s="120"/>
      <c r="D142" s="120"/>
    </row>
    <row r="143" spans="1:4" x14ac:dyDescent="0.2">
      <c r="A143" s="158"/>
      <c r="B143" s="158"/>
      <c r="C143" s="120"/>
      <c r="D143" s="120"/>
    </row>
  </sheetData>
  <dataValidations count="4">
    <dataValidation allowBlank="1" showInputMessage="1" showErrorMessage="1" prompt="Características cualitativas significativas que les impacten financieramente." sqref="D7 D88"/>
    <dataValidation allowBlank="1" showInputMessage="1" showErrorMessage="1" prompt="Corresponde al nombre o descripción de la cuenta de acuerdo al Plan de Cuentas emitido por el CONAC." sqref="B7 B88"/>
    <dataValidation allowBlank="1" showInputMessage="1" showErrorMessage="1" prompt="Corresponde al número de la cuenta de acuerdo al Plan de Cuentas emitido por el CONAC (DOF 23/12/2015)." sqref="A7 A88"/>
    <dataValidation allowBlank="1" showInputMessage="1" showErrorMessage="1" prompt="Saldo final de la Información Financiera Trimestral que se presenta (trimestral: 1er, 2do, 3ro. o 4to.)." sqref="C7 C88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1" sqref="C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138</v>
      </c>
      <c r="B5" s="62"/>
      <c r="C5" s="74"/>
      <c r="E5" s="12" t="s">
        <v>281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5" t="s">
        <v>427</v>
      </c>
      <c r="B8" s="95" t="s">
        <v>427</v>
      </c>
      <c r="C8" s="96"/>
      <c r="D8" s="49"/>
      <c r="E8" s="49"/>
    </row>
    <row r="9" spans="1:5" s="286" customFormat="1" x14ac:dyDescent="0.2">
      <c r="A9" s="95"/>
      <c r="B9" s="95"/>
      <c r="C9" s="96"/>
      <c r="D9" s="49"/>
      <c r="E9" s="49"/>
    </row>
    <row r="10" spans="1:5" s="286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56" t="s">
        <v>275</v>
      </c>
      <c r="C14" s="30">
        <f>SUM(C8:C13)</f>
        <v>0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zoomScaleNormal="100" zoomScaleSheetLayoutView="100" workbookViewId="0">
      <pane ySplit="2" topLeftCell="A3" activePane="bottomLeft" state="frozen"/>
      <selection pane="bottomLeft" activeCell="D12" sqref="D1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 x14ac:dyDescent="0.2">
      <c r="A1" s="361" t="s">
        <v>1266</v>
      </c>
      <c r="B1" s="362"/>
      <c r="C1" s="1"/>
    </row>
    <row r="2" spans="1:3" ht="15" customHeight="1" x14ac:dyDescent="0.2">
      <c r="A2" s="282" t="s">
        <v>155</v>
      </c>
      <c r="B2" s="283" t="s">
        <v>156</v>
      </c>
    </row>
    <row r="3" spans="1:3" x14ac:dyDescent="0.2">
      <c r="A3" s="217"/>
      <c r="B3" s="221"/>
    </row>
    <row r="4" spans="1:3" x14ac:dyDescent="0.2">
      <c r="A4" s="218"/>
      <c r="B4" s="222" t="s">
        <v>196</v>
      </c>
    </row>
    <row r="5" spans="1:3" x14ac:dyDescent="0.2">
      <c r="A5" s="218"/>
      <c r="B5" s="222"/>
    </row>
    <row r="6" spans="1:3" x14ac:dyDescent="0.2">
      <c r="A6" s="218"/>
      <c r="B6" s="244" t="s">
        <v>0</v>
      </c>
    </row>
    <row r="7" spans="1:3" x14ac:dyDescent="0.2">
      <c r="A7" s="218" t="s">
        <v>1</v>
      </c>
      <c r="B7" s="223" t="s">
        <v>2</v>
      </c>
    </row>
    <row r="8" spans="1:3" x14ac:dyDescent="0.2">
      <c r="A8" s="218" t="s">
        <v>3</v>
      </c>
      <c r="B8" s="223" t="s">
        <v>4</v>
      </c>
    </row>
    <row r="9" spans="1:3" x14ac:dyDescent="0.2">
      <c r="A9" s="218" t="s">
        <v>5</v>
      </c>
      <c r="B9" s="223" t="s">
        <v>6</v>
      </c>
    </row>
    <row r="10" spans="1:3" x14ac:dyDescent="0.2">
      <c r="A10" s="218" t="s">
        <v>317</v>
      </c>
      <c r="B10" s="223" t="s">
        <v>318</v>
      </c>
    </row>
    <row r="11" spans="1:3" x14ac:dyDescent="0.2">
      <c r="A11" s="218" t="s">
        <v>7</v>
      </c>
      <c r="B11" s="223" t="s">
        <v>8</v>
      </c>
    </row>
    <row r="12" spans="1:3" x14ac:dyDescent="0.2">
      <c r="A12" s="218" t="s">
        <v>9</v>
      </c>
      <c r="B12" s="223" t="s">
        <v>10</v>
      </c>
    </row>
    <row r="13" spans="1:3" x14ac:dyDescent="0.2">
      <c r="A13" s="218" t="s">
        <v>11</v>
      </c>
      <c r="B13" s="223" t="s">
        <v>12</v>
      </c>
    </row>
    <row r="14" spans="1:3" x14ac:dyDescent="0.2">
      <c r="A14" s="218" t="s">
        <v>13</v>
      </c>
      <c r="B14" s="223" t="s">
        <v>14</v>
      </c>
    </row>
    <row r="15" spans="1:3" x14ac:dyDescent="0.2">
      <c r="A15" s="218" t="s">
        <v>15</v>
      </c>
      <c r="B15" s="223" t="s">
        <v>16</v>
      </c>
    </row>
    <row r="16" spans="1:3" x14ac:dyDescent="0.2">
      <c r="A16" s="218" t="s">
        <v>17</v>
      </c>
      <c r="B16" s="223" t="s">
        <v>18</v>
      </c>
    </row>
    <row r="17" spans="1:2" x14ac:dyDescent="0.2">
      <c r="A17" s="218" t="s">
        <v>19</v>
      </c>
      <c r="B17" s="223" t="s">
        <v>20</v>
      </c>
    </row>
    <row r="18" spans="1:2" x14ac:dyDescent="0.2">
      <c r="A18" s="218" t="s">
        <v>21</v>
      </c>
      <c r="B18" s="223" t="s">
        <v>22</v>
      </c>
    </row>
    <row r="19" spans="1:2" x14ac:dyDescent="0.2">
      <c r="A19" s="218" t="s">
        <v>23</v>
      </c>
      <c r="B19" s="223" t="s">
        <v>24</v>
      </c>
    </row>
    <row r="20" spans="1:2" x14ac:dyDescent="0.2">
      <c r="A20" s="218" t="s">
        <v>25</v>
      </c>
      <c r="B20" s="223" t="s">
        <v>26</v>
      </c>
    </row>
    <row r="21" spans="1:2" x14ac:dyDescent="0.2">
      <c r="A21" s="218" t="s">
        <v>27</v>
      </c>
      <c r="B21" s="223" t="s">
        <v>28</v>
      </c>
    </row>
    <row r="22" spans="1:2" x14ac:dyDescent="0.2">
      <c r="A22" s="218" t="s">
        <v>283</v>
      </c>
      <c r="B22" s="223" t="s">
        <v>29</v>
      </c>
    </row>
    <row r="23" spans="1:2" x14ac:dyDescent="0.2">
      <c r="A23" s="218" t="s">
        <v>284</v>
      </c>
      <c r="B23" s="223" t="s">
        <v>30</v>
      </c>
    </row>
    <row r="24" spans="1:2" x14ac:dyDescent="0.2">
      <c r="A24" s="218" t="s">
        <v>285</v>
      </c>
      <c r="B24" s="223" t="s">
        <v>31</v>
      </c>
    </row>
    <row r="25" spans="1:2" x14ac:dyDescent="0.2">
      <c r="A25" s="218" t="s">
        <v>32</v>
      </c>
      <c r="B25" s="223" t="s">
        <v>33</v>
      </c>
    </row>
    <row r="26" spans="1:2" x14ac:dyDescent="0.2">
      <c r="A26" s="218" t="s">
        <v>34</v>
      </c>
      <c r="B26" s="223" t="s">
        <v>35</v>
      </c>
    </row>
    <row r="27" spans="1:2" x14ac:dyDescent="0.2">
      <c r="A27" s="218" t="s">
        <v>36</v>
      </c>
      <c r="B27" s="223" t="s">
        <v>37</v>
      </c>
    </row>
    <row r="28" spans="1:2" x14ac:dyDescent="0.2">
      <c r="A28" s="218" t="s">
        <v>38</v>
      </c>
      <c r="B28" s="223" t="s">
        <v>39</v>
      </c>
    </row>
    <row r="29" spans="1:2" x14ac:dyDescent="0.2">
      <c r="A29" s="218" t="s">
        <v>259</v>
      </c>
      <c r="B29" s="223" t="s">
        <v>260</v>
      </c>
    </row>
    <row r="30" spans="1:2" x14ac:dyDescent="0.2">
      <c r="A30" s="218"/>
      <c r="B30" s="223"/>
    </row>
    <row r="31" spans="1:2" x14ac:dyDescent="0.2">
      <c r="A31" s="218"/>
      <c r="B31" s="244"/>
    </row>
    <row r="32" spans="1:2" x14ac:dyDescent="0.2">
      <c r="A32" s="218" t="s">
        <v>212</v>
      </c>
      <c r="B32" s="223" t="s">
        <v>194</v>
      </c>
    </row>
    <row r="33" spans="1:2" x14ac:dyDescent="0.2">
      <c r="A33" s="218" t="s">
        <v>213</v>
      </c>
      <c r="B33" s="223" t="s">
        <v>195</v>
      </c>
    </row>
    <row r="34" spans="1:2" x14ac:dyDescent="0.2">
      <c r="A34" s="218"/>
      <c r="B34" s="223"/>
    </row>
    <row r="35" spans="1:2" x14ac:dyDescent="0.2">
      <c r="A35" s="218"/>
      <c r="B35" s="222" t="s">
        <v>197</v>
      </c>
    </row>
    <row r="36" spans="1:2" x14ac:dyDescent="0.2">
      <c r="A36" s="218" t="s">
        <v>209</v>
      </c>
      <c r="B36" s="223" t="s">
        <v>41</v>
      </c>
    </row>
    <row r="37" spans="1:2" x14ac:dyDescent="0.2">
      <c r="A37" s="218"/>
      <c r="B37" s="223" t="s">
        <v>42</v>
      </c>
    </row>
    <row r="38" spans="1:2" ht="12" thickBot="1" x14ac:dyDescent="0.25">
      <c r="A38" s="219"/>
      <c r="B38" s="220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112" zoomScaleNormal="100" zoomScaleSheetLayoutView="100" workbookViewId="0">
      <selection activeCell="D134" sqref="D134"/>
    </sheetView>
  </sheetViews>
  <sheetFormatPr baseColWidth="10" defaultRowHeight="11.25" x14ac:dyDescent="0.2"/>
  <cols>
    <col min="1" max="1" width="20.7109375" style="158" customWidth="1"/>
    <col min="2" max="2" width="50.7109375" style="158" customWidth="1"/>
    <col min="3" max="3" width="17.7109375" style="120" customWidth="1"/>
    <col min="4" max="4" width="17.7109375" style="198" customWidth="1"/>
    <col min="5" max="5" width="17.7109375" style="199" customWidth="1"/>
    <col min="6" max="8" width="11.42578125" style="158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207</v>
      </c>
      <c r="B5" s="10"/>
      <c r="C5" s="74"/>
      <c r="D5" s="99"/>
      <c r="E5" s="100" t="s">
        <v>280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1" t="s">
        <v>114</v>
      </c>
      <c r="E7" s="102" t="s">
        <v>115</v>
      </c>
      <c r="F7" s="8"/>
      <c r="G7" s="8"/>
      <c r="H7" s="8"/>
    </row>
    <row r="8" spans="1:8" x14ac:dyDescent="0.2">
      <c r="A8" s="154" t="s">
        <v>891</v>
      </c>
      <c r="B8" s="154" t="s">
        <v>892</v>
      </c>
      <c r="C8" s="169">
        <v>138870238.36000001</v>
      </c>
      <c r="D8" s="200">
        <v>26.3232</v>
      </c>
      <c r="E8" s="201"/>
    </row>
    <row r="9" spans="1:8" x14ac:dyDescent="0.2">
      <c r="A9" s="154" t="s">
        <v>893</v>
      </c>
      <c r="B9" s="154" t="s">
        <v>894</v>
      </c>
      <c r="C9" s="169">
        <v>2142127.9</v>
      </c>
      <c r="D9" s="200">
        <v>0.40600000000000003</v>
      </c>
      <c r="E9" s="201"/>
    </row>
    <row r="10" spans="1:8" x14ac:dyDescent="0.2">
      <c r="A10" s="154" t="s">
        <v>895</v>
      </c>
      <c r="B10" s="154" t="s">
        <v>896</v>
      </c>
      <c r="C10" s="169">
        <v>15196972.98</v>
      </c>
      <c r="D10" s="200">
        <v>2.8805999999999998</v>
      </c>
      <c r="E10" s="201"/>
    </row>
    <row r="11" spans="1:8" x14ac:dyDescent="0.2">
      <c r="A11" s="154" t="s">
        <v>897</v>
      </c>
      <c r="B11" s="154" t="s">
        <v>898</v>
      </c>
      <c r="C11" s="169">
        <v>552515.52</v>
      </c>
      <c r="D11" s="200">
        <v>0.1047</v>
      </c>
      <c r="E11" s="201"/>
    </row>
    <row r="12" spans="1:8" x14ac:dyDescent="0.2">
      <c r="A12" s="154" t="s">
        <v>899</v>
      </c>
      <c r="B12" s="154" t="s">
        <v>900</v>
      </c>
      <c r="C12" s="169">
        <v>337976.66</v>
      </c>
      <c r="D12" s="200">
        <v>6.4100000000000004E-2</v>
      </c>
      <c r="E12" s="201"/>
    </row>
    <row r="13" spans="1:8" x14ac:dyDescent="0.2">
      <c r="A13" s="154" t="s">
        <v>901</v>
      </c>
      <c r="B13" s="154" t="s">
        <v>902</v>
      </c>
      <c r="C13" s="169">
        <v>671315.61</v>
      </c>
      <c r="D13" s="200">
        <v>0.12720000000000001</v>
      </c>
      <c r="E13" s="201"/>
    </row>
    <row r="14" spans="1:8" x14ac:dyDescent="0.2">
      <c r="A14" s="154" t="s">
        <v>903</v>
      </c>
      <c r="B14" s="154" t="s">
        <v>904</v>
      </c>
      <c r="C14" s="169">
        <v>8282954.21</v>
      </c>
      <c r="D14" s="200">
        <v>1.5701000000000001</v>
      </c>
      <c r="E14" s="201"/>
    </row>
    <row r="15" spans="1:8" x14ac:dyDescent="0.2">
      <c r="A15" s="154" t="s">
        <v>905</v>
      </c>
      <c r="B15" s="154" t="s">
        <v>906</v>
      </c>
      <c r="C15" s="169">
        <v>6280709.1900000004</v>
      </c>
      <c r="D15" s="200">
        <v>1.1904999999999999</v>
      </c>
      <c r="E15" s="201"/>
    </row>
    <row r="16" spans="1:8" x14ac:dyDescent="0.2">
      <c r="A16" s="154" t="s">
        <v>907</v>
      </c>
      <c r="B16" s="154" t="s">
        <v>908</v>
      </c>
      <c r="C16" s="169">
        <v>961412.34</v>
      </c>
      <c r="D16" s="200">
        <v>0.1822</v>
      </c>
      <c r="E16" s="201"/>
    </row>
    <row r="17" spans="1:5" x14ac:dyDescent="0.2">
      <c r="A17" s="154" t="s">
        <v>909</v>
      </c>
      <c r="B17" s="154" t="s">
        <v>910</v>
      </c>
      <c r="C17" s="169">
        <v>377645.67</v>
      </c>
      <c r="D17" s="200">
        <v>7.1599999999999997E-2</v>
      </c>
      <c r="E17" s="201"/>
    </row>
    <row r="18" spans="1:5" x14ac:dyDescent="0.2">
      <c r="A18" s="154" t="s">
        <v>911</v>
      </c>
      <c r="B18" s="154" t="s">
        <v>912</v>
      </c>
      <c r="C18" s="169">
        <v>651822.16</v>
      </c>
      <c r="D18" s="200">
        <v>0.1236</v>
      </c>
      <c r="E18" s="201"/>
    </row>
    <row r="19" spans="1:5" x14ac:dyDescent="0.2">
      <c r="A19" s="154" t="s">
        <v>913</v>
      </c>
      <c r="B19" s="154" t="s">
        <v>914</v>
      </c>
      <c r="C19" s="169">
        <v>80793.2</v>
      </c>
      <c r="D19" s="200">
        <v>1.5299999999999999E-2</v>
      </c>
      <c r="E19" s="201"/>
    </row>
    <row r="20" spans="1:5" x14ac:dyDescent="0.2">
      <c r="A20" s="154" t="s">
        <v>915</v>
      </c>
      <c r="B20" s="154" t="s">
        <v>916</v>
      </c>
      <c r="C20" s="169">
        <v>745</v>
      </c>
      <c r="D20" s="200">
        <v>1E-4</v>
      </c>
      <c r="E20" s="201"/>
    </row>
    <row r="21" spans="1:5" x14ac:dyDescent="0.2">
      <c r="A21" s="154" t="s">
        <v>917</v>
      </c>
      <c r="B21" s="154" t="s">
        <v>918</v>
      </c>
      <c r="C21" s="169">
        <v>675621.36</v>
      </c>
      <c r="D21" s="200">
        <v>0.12809999999999999</v>
      </c>
      <c r="E21" s="201"/>
    </row>
    <row r="22" spans="1:5" x14ac:dyDescent="0.2">
      <c r="A22" s="154" t="s">
        <v>919</v>
      </c>
      <c r="B22" s="154" t="s">
        <v>920</v>
      </c>
      <c r="C22" s="169">
        <v>396120.22</v>
      </c>
      <c r="D22" s="200">
        <v>7.51E-2</v>
      </c>
      <c r="E22" s="201"/>
    </row>
    <row r="23" spans="1:5" x14ac:dyDescent="0.2">
      <c r="A23" s="154" t="s">
        <v>921</v>
      </c>
      <c r="B23" s="154" t="s">
        <v>922</v>
      </c>
      <c r="C23" s="169">
        <v>702764.47</v>
      </c>
      <c r="D23" s="200">
        <v>0.13320000000000001</v>
      </c>
      <c r="E23" s="201"/>
    </row>
    <row r="24" spans="1:5" x14ac:dyDescent="0.2">
      <c r="A24" s="154" t="s">
        <v>923</v>
      </c>
      <c r="B24" s="154" t="s">
        <v>924</v>
      </c>
      <c r="C24" s="169">
        <v>613428.93000000005</v>
      </c>
      <c r="D24" s="200">
        <v>0.1163</v>
      </c>
      <c r="E24" s="201"/>
    </row>
    <row r="25" spans="1:5" x14ac:dyDescent="0.2">
      <c r="A25" s="154" t="s">
        <v>925</v>
      </c>
      <c r="B25" s="154" t="s">
        <v>926</v>
      </c>
      <c r="C25" s="169">
        <v>347651.01</v>
      </c>
      <c r="D25" s="200">
        <v>6.59E-2</v>
      </c>
      <c r="E25" s="201"/>
    </row>
    <row r="26" spans="1:5" x14ac:dyDescent="0.2">
      <c r="A26" s="154" t="s">
        <v>927</v>
      </c>
      <c r="B26" s="154" t="s">
        <v>928</v>
      </c>
      <c r="C26" s="169">
        <v>4132</v>
      </c>
      <c r="D26" s="200">
        <v>8.0000000000000004E-4</v>
      </c>
      <c r="E26" s="201"/>
    </row>
    <row r="27" spans="1:5" x14ac:dyDescent="0.2">
      <c r="A27" s="154" t="s">
        <v>929</v>
      </c>
      <c r="B27" s="154" t="s">
        <v>930</v>
      </c>
      <c r="C27" s="169">
        <v>601.73</v>
      </c>
      <c r="D27" s="200">
        <v>1E-4</v>
      </c>
      <c r="E27" s="201"/>
    </row>
    <row r="28" spans="1:5" x14ac:dyDescent="0.2">
      <c r="A28" s="154" t="s">
        <v>931</v>
      </c>
      <c r="B28" s="154" t="s">
        <v>932</v>
      </c>
      <c r="C28" s="169">
        <v>1295773.71</v>
      </c>
      <c r="D28" s="200">
        <v>0.24560000000000001</v>
      </c>
      <c r="E28" s="201"/>
    </row>
    <row r="29" spans="1:5" x14ac:dyDescent="0.2">
      <c r="A29" s="154" t="s">
        <v>933</v>
      </c>
      <c r="B29" s="154" t="s">
        <v>934</v>
      </c>
      <c r="C29" s="169">
        <v>825805.65</v>
      </c>
      <c r="D29" s="200">
        <v>0.1565</v>
      </c>
      <c r="E29" s="201"/>
    </row>
    <row r="30" spans="1:5" x14ac:dyDescent="0.2">
      <c r="A30" s="154" t="s">
        <v>935</v>
      </c>
      <c r="B30" s="154" t="s">
        <v>936</v>
      </c>
      <c r="C30" s="169">
        <v>3299.01</v>
      </c>
      <c r="D30" s="200">
        <v>5.9999999999999995E-4</v>
      </c>
      <c r="E30" s="201"/>
    </row>
    <row r="31" spans="1:5" x14ac:dyDescent="0.2">
      <c r="A31" s="154" t="s">
        <v>937</v>
      </c>
      <c r="B31" s="154" t="s">
        <v>938</v>
      </c>
      <c r="C31" s="169">
        <v>116</v>
      </c>
      <c r="D31" s="200">
        <v>0</v>
      </c>
      <c r="E31" s="201"/>
    </row>
    <row r="32" spans="1:5" x14ac:dyDescent="0.2">
      <c r="A32" s="154" t="s">
        <v>939</v>
      </c>
      <c r="B32" s="154" t="s">
        <v>940</v>
      </c>
      <c r="C32" s="169">
        <v>1433866.39</v>
      </c>
      <c r="D32" s="200">
        <v>0.27179999999999999</v>
      </c>
      <c r="E32" s="201"/>
    </row>
    <row r="33" spans="1:5" x14ac:dyDescent="0.2">
      <c r="A33" s="154" t="s">
        <v>941</v>
      </c>
      <c r="B33" s="154" t="s">
        <v>942</v>
      </c>
      <c r="C33" s="169">
        <v>814943.64</v>
      </c>
      <c r="D33" s="200">
        <v>0.1545</v>
      </c>
      <c r="E33" s="201"/>
    </row>
    <row r="34" spans="1:5" x14ac:dyDescent="0.2">
      <c r="A34" s="154" t="s">
        <v>943</v>
      </c>
      <c r="B34" s="154" t="s">
        <v>944</v>
      </c>
      <c r="C34" s="169">
        <v>76274.42</v>
      </c>
      <c r="D34" s="200">
        <v>1.4500000000000001E-2</v>
      </c>
      <c r="E34" s="201"/>
    </row>
    <row r="35" spans="1:5" x14ac:dyDescent="0.2">
      <c r="A35" s="154" t="s">
        <v>945</v>
      </c>
      <c r="B35" s="154" t="s">
        <v>946</v>
      </c>
      <c r="C35" s="169">
        <v>1096110.6000000001</v>
      </c>
      <c r="D35" s="200">
        <v>0.20780000000000001</v>
      </c>
      <c r="E35" s="201"/>
    </row>
    <row r="36" spans="1:5" x14ac:dyDescent="0.2">
      <c r="A36" s="154" t="s">
        <v>947</v>
      </c>
      <c r="B36" s="154" t="s">
        <v>948</v>
      </c>
      <c r="C36" s="169">
        <v>836.02</v>
      </c>
      <c r="D36" s="200">
        <v>2.0000000000000001E-4</v>
      </c>
      <c r="E36" s="201"/>
    </row>
    <row r="37" spans="1:5" x14ac:dyDescent="0.2">
      <c r="A37" s="154" t="s">
        <v>949</v>
      </c>
      <c r="B37" s="154" t="s">
        <v>950</v>
      </c>
      <c r="C37" s="169">
        <v>1930</v>
      </c>
      <c r="D37" s="200">
        <v>4.0000000000000002E-4</v>
      </c>
      <c r="E37" s="201"/>
    </row>
    <row r="38" spans="1:5" x14ac:dyDescent="0.2">
      <c r="A38" s="154" t="s">
        <v>951</v>
      </c>
      <c r="B38" s="154" t="s">
        <v>952</v>
      </c>
      <c r="C38" s="169">
        <v>3930990.99</v>
      </c>
      <c r="D38" s="200">
        <v>0.74509999999999998</v>
      </c>
      <c r="E38" s="201"/>
    </row>
    <row r="39" spans="1:5" x14ac:dyDescent="0.2">
      <c r="A39" s="154" t="s">
        <v>953</v>
      </c>
      <c r="B39" s="154" t="s">
        <v>954</v>
      </c>
      <c r="C39" s="169">
        <v>60593.21</v>
      </c>
      <c r="D39" s="200">
        <v>1.15E-2</v>
      </c>
      <c r="E39" s="201"/>
    </row>
    <row r="40" spans="1:5" x14ac:dyDescent="0.2">
      <c r="A40" s="154" t="s">
        <v>955</v>
      </c>
      <c r="B40" s="154" t="s">
        <v>956</v>
      </c>
      <c r="C40" s="169">
        <v>5716811.7999999998</v>
      </c>
      <c r="D40" s="200">
        <v>1.0835999999999999</v>
      </c>
      <c r="E40" s="201"/>
    </row>
    <row r="41" spans="1:5" x14ac:dyDescent="0.2">
      <c r="A41" s="154" t="s">
        <v>957</v>
      </c>
      <c r="B41" s="154" t="s">
        <v>958</v>
      </c>
      <c r="C41" s="169">
        <v>14320573.59</v>
      </c>
      <c r="D41" s="200">
        <v>2.7145000000000001</v>
      </c>
      <c r="E41" s="201"/>
    </row>
    <row r="42" spans="1:5" x14ac:dyDescent="0.2">
      <c r="A42" s="154" t="s">
        <v>959</v>
      </c>
      <c r="B42" s="154" t="s">
        <v>960</v>
      </c>
      <c r="C42" s="169">
        <v>2160995.17</v>
      </c>
      <c r="D42" s="200">
        <v>0.40960000000000002</v>
      </c>
      <c r="E42" s="201"/>
    </row>
    <row r="43" spans="1:5" x14ac:dyDescent="0.2">
      <c r="A43" s="154" t="s">
        <v>961</v>
      </c>
      <c r="B43" s="154" t="s">
        <v>962</v>
      </c>
      <c r="C43" s="169">
        <v>2681231.25</v>
      </c>
      <c r="D43" s="200">
        <v>0.50819999999999999</v>
      </c>
      <c r="E43" s="201"/>
    </row>
    <row r="44" spans="1:5" x14ac:dyDescent="0.2">
      <c r="A44" s="154" t="s">
        <v>963</v>
      </c>
      <c r="B44" s="154" t="s">
        <v>964</v>
      </c>
      <c r="C44" s="169">
        <v>570180.69999999995</v>
      </c>
      <c r="D44" s="200">
        <v>0.1081</v>
      </c>
      <c r="E44" s="201"/>
    </row>
    <row r="45" spans="1:5" x14ac:dyDescent="0.2">
      <c r="A45" s="154" t="s">
        <v>965</v>
      </c>
      <c r="B45" s="154" t="s">
        <v>966</v>
      </c>
      <c r="C45" s="169">
        <v>62193.86</v>
      </c>
      <c r="D45" s="200">
        <v>1.18E-2</v>
      </c>
      <c r="E45" s="201"/>
    </row>
    <row r="46" spans="1:5" x14ac:dyDescent="0.2">
      <c r="A46" s="154" t="s">
        <v>967</v>
      </c>
      <c r="B46" s="154" t="s">
        <v>968</v>
      </c>
      <c r="C46" s="169">
        <v>19174.8</v>
      </c>
      <c r="D46" s="200">
        <v>3.5999999999999999E-3</v>
      </c>
      <c r="E46" s="201"/>
    </row>
    <row r="47" spans="1:5" x14ac:dyDescent="0.2">
      <c r="A47" s="154" t="s">
        <v>969</v>
      </c>
      <c r="B47" s="154" t="s">
        <v>970</v>
      </c>
      <c r="C47" s="169">
        <v>12180</v>
      </c>
      <c r="D47" s="200">
        <v>2.3E-3</v>
      </c>
      <c r="E47" s="201"/>
    </row>
    <row r="48" spans="1:5" x14ac:dyDescent="0.2">
      <c r="A48" s="154" t="s">
        <v>971</v>
      </c>
      <c r="B48" s="154" t="s">
        <v>972</v>
      </c>
      <c r="C48" s="169">
        <v>136398.6</v>
      </c>
      <c r="D48" s="200">
        <v>2.5899999999999999E-2</v>
      </c>
      <c r="E48" s="201"/>
    </row>
    <row r="49" spans="1:5" x14ac:dyDescent="0.2">
      <c r="A49" s="154" t="s">
        <v>973</v>
      </c>
      <c r="B49" s="154" t="s">
        <v>974</v>
      </c>
      <c r="C49" s="169">
        <v>555008.43000000005</v>
      </c>
      <c r="D49" s="200">
        <v>0.1052</v>
      </c>
      <c r="E49" s="201"/>
    </row>
    <row r="50" spans="1:5" x14ac:dyDescent="0.2">
      <c r="A50" s="154" t="s">
        <v>975</v>
      </c>
      <c r="B50" s="154" t="s">
        <v>976</v>
      </c>
      <c r="C50" s="169">
        <v>8071.97</v>
      </c>
      <c r="D50" s="200">
        <v>1.5E-3</v>
      </c>
      <c r="E50" s="201"/>
    </row>
    <row r="51" spans="1:5" x14ac:dyDescent="0.2">
      <c r="A51" s="154" t="s">
        <v>977</v>
      </c>
      <c r="B51" s="154" t="s">
        <v>978</v>
      </c>
      <c r="C51" s="169">
        <v>382616.8</v>
      </c>
      <c r="D51" s="200">
        <v>7.2499999999999995E-2</v>
      </c>
      <c r="E51" s="201"/>
    </row>
    <row r="52" spans="1:5" x14ac:dyDescent="0.2">
      <c r="A52" s="154" t="s">
        <v>979</v>
      </c>
      <c r="B52" s="154" t="s">
        <v>980</v>
      </c>
      <c r="C52" s="169">
        <v>749999.4</v>
      </c>
      <c r="D52" s="200">
        <v>0.14219999999999999</v>
      </c>
      <c r="E52" s="201"/>
    </row>
    <row r="53" spans="1:5" x14ac:dyDescent="0.2">
      <c r="A53" s="154" t="s">
        <v>981</v>
      </c>
      <c r="B53" s="154" t="s">
        <v>982</v>
      </c>
      <c r="C53" s="169">
        <v>17988.439999999999</v>
      </c>
      <c r="D53" s="200">
        <v>3.3999999999999998E-3</v>
      </c>
      <c r="E53" s="201"/>
    </row>
    <row r="54" spans="1:5" x14ac:dyDescent="0.2">
      <c r="A54" s="154" t="s">
        <v>983</v>
      </c>
      <c r="B54" s="154" t="s">
        <v>984</v>
      </c>
      <c r="C54" s="169">
        <v>11910.58</v>
      </c>
      <c r="D54" s="200">
        <v>2.3E-3</v>
      </c>
      <c r="E54" s="201"/>
    </row>
    <row r="55" spans="1:5" x14ac:dyDescent="0.2">
      <c r="A55" s="154" t="s">
        <v>985</v>
      </c>
      <c r="B55" s="154" t="s">
        <v>986</v>
      </c>
      <c r="C55" s="169">
        <v>27851157.73</v>
      </c>
      <c r="D55" s="200">
        <v>5.2792000000000003</v>
      </c>
      <c r="E55" s="201"/>
    </row>
    <row r="56" spans="1:5" x14ac:dyDescent="0.2">
      <c r="A56" s="154" t="s">
        <v>987</v>
      </c>
      <c r="B56" s="154" t="s">
        <v>988</v>
      </c>
      <c r="C56" s="169">
        <v>181427.81</v>
      </c>
      <c r="D56" s="200">
        <v>3.44E-2</v>
      </c>
      <c r="E56" s="201"/>
    </row>
    <row r="57" spans="1:5" x14ac:dyDescent="0.2">
      <c r="A57" s="154" t="s">
        <v>989</v>
      </c>
      <c r="B57" s="154" t="s">
        <v>990</v>
      </c>
      <c r="C57" s="169">
        <v>627448.04</v>
      </c>
      <c r="D57" s="200">
        <v>0.11890000000000001</v>
      </c>
      <c r="E57" s="201"/>
    </row>
    <row r="58" spans="1:5" x14ac:dyDescent="0.2">
      <c r="A58" s="154" t="s">
        <v>991</v>
      </c>
      <c r="B58" s="154" t="s">
        <v>992</v>
      </c>
      <c r="C58" s="169">
        <v>374778.68</v>
      </c>
      <c r="D58" s="200">
        <v>7.0999999999999994E-2</v>
      </c>
      <c r="E58" s="201"/>
    </row>
    <row r="59" spans="1:5" x14ac:dyDescent="0.2">
      <c r="A59" s="154" t="s">
        <v>993</v>
      </c>
      <c r="B59" s="154" t="s">
        <v>994</v>
      </c>
      <c r="C59" s="169">
        <v>765537.56</v>
      </c>
      <c r="D59" s="200">
        <v>0.14510000000000001</v>
      </c>
      <c r="E59" s="201"/>
    </row>
    <row r="60" spans="1:5" x14ac:dyDescent="0.2">
      <c r="A60" s="154" t="s">
        <v>995</v>
      </c>
      <c r="B60" s="154" t="s">
        <v>996</v>
      </c>
      <c r="C60" s="169">
        <v>11835.72</v>
      </c>
      <c r="D60" s="200">
        <v>2.2000000000000001E-3</v>
      </c>
      <c r="E60" s="201"/>
    </row>
    <row r="61" spans="1:5" x14ac:dyDescent="0.2">
      <c r="A61" s="154" t="s">
        <v>997</v>
      </c>
      <c r="B61" s="154" t="s">
        <v>998</v>
      </c>
      <c r="C61" s="169">
        <v>15620.89</v>
      </c>
      <c r="D61" s="200">
        <v>3.0000000000000001E-3</v>
      </c>
      <c r="E61" s="201"/>
    </row>
    <row r="62" spans="1:5" x14ac:dyDescent="0.2">
      <c r="A62" s="154" t="s">
        <v>999</v>
      </c>
      <c r="B62" s="154" t="s">
        <v>1000</v>
      </c>
      <c r="C62" s="169">
        <v>331441.96000000002</v>
      </c>
      <c r="D62" s="200">
        <v>6.2799999999999995E-2</v>
      </c>
      <c r="E62" s="201"/>
    </row>
    <row r="63" spans="1:5" x14ac:dyDescent="0.2">
      <c r="A63" s="154" t="s">
        <v>1001</v>
      </c>
      <c r="B63" s="154" t="s">
        <v>1002</v>
      </c>
      <c r="C63" s="169">
        <v>1204406.24</v>
      </c>
      <c r="D63" s="200">
        <v>0.2283</v>
      </c>
      <c r="E63" s="201"/>
    </row>
    <row r="64" spans="1:5" x14ac:dyDescent="0.2">
      <c r="A64" s="154" t="s">
        <v>1003</v>
      </c>
      <c r="B64" s="154" t="s">
        <v>1004</v>
      </c>
      <c r="C64" s="169">
        <v>2300732.69</v>
      </c>
      <c r="D64" s="200">
        <v>0.43609999999999999</v>
      </c>
      <c r="E64" s="201"/>
    </row>
    <row r="65" spans="1:5" x14ac:dyDescent="0.2">
      <c r="A65" s="154" t="s">
        <v>1005</v>
      </c>
      <c r="B65" s="154" t="s">
        <v>1006</v>
      </c>
      <c r="C65" s="169">
        <v>194051.88</v>
      </c>
      <c r="D65" s="200">
        <v>3.6799999999999999E-2</v>
      </c>
      <c r="E65" s="201"/>
    </row>
    <row r="66" spans="1:5" x14ac:dyDescent="0.2">
      <c r="A66" s="154" t="s">
        <v>1007</v>
      </c>
      <c r="B66" s="154" t="s">
        <v>1008</v>
      </c>
      <c r="C66" s="169">
        <v>389728.88</v>
      </c>
      <c r="D66" s="200">
        <v>7.3899999999999993E-2</v>
      </c>
      <c r="E66" s="201"/>
    </row>
    <row r="67" spans="1:5" x14ac:dyDescent="0.2">
      <c r="A67" s="154" t="s">
        <v>1009</v>
      </c>
      <c r="B67" s="154" t="s">
        <v>1010</v>
      </c>
      <c r="C67" s="169">
        <v>32064786.48</v>
      </c>
      <c r="D67" s="200">
        <v>6.0780000000000003</v>
      </c>
      <c r="E67" s="201"/>
    </row>
    <row r="68" spans="1:5" x14ac:dyDescent="0.2">
      <c r="A68" s="154" t="s">
        <v>1011</v>
      </c>
      <c r="B68" s="154" t="s">
        <v>1012</v>
      </c>
      <c r="C68" s="169">
        <v>13508934.83</v>
      </c>
      <c r="D68" s="200">
        <v>2.5606</v>
      </c>
      <c r="E68" s="201"/>
    </row>
    <row r="69" spans="1:5" x14ac:dyDescent="0.2">
      <c r="A69" s="154" t="s">
        <v>1013</v>
      </c>
      <c r="B69" s="154" t="s">
        <v>1014</v>
      </c>
      <c r="C69" s="169">
        <v>2081768.96</v>
      </c>
      <c r="D69" s="200">
        <v>0.39460000000000001</v>
      </c>
      <c r="E69" s="201"/>
    </row>
    <row r="70" spans="1:5" x14ac:dyDescent="0.2">
      <c r="A70" s="154" t="s">
        <v>1015</v>
      </c>
      <c r="B70" s="154" t="s">
        <v>1016</v>
      </c>
      <c r="C70" s="169">
        <v>826998.59</v>
      </c>
      <c r="D70" s="200">
        <v>0.15679999999999999</v>
      </c>
      <c r="E70" s="201"/>
    </row>
    <row r="71" spans="1:5" x14ac:dyDescent="0.2">
      <c r="A71" s="154" t="s">
        <v>1017</v>
      </c>
      <c r="B71" s="154" t="s">
        <v>1018</v>
      </c>
      <c r="C71" s="169">
        <v>2754984.32</v>
      </c>
      <c r="D71" s="200">
        <v>0.5222</v>
      </c>
      <c r="E71" s="201"/>
    </row>
    <row r="72" spans="1:5" x14ac:dyDescent="0.2">
      <c r="A72" s="154" t="s">
        <v>1019</v>
      </c>
      <c r="B72" s="154" t="s">
        <v>1020</v>
      </c>
      <c r="C72" s="169">
        <v>111177.60000000001</v>
      </c>
      <c r="D72" s="200">
        <v>2.1100000000000001E-2</v>
      </c>
      <c r="E72" s="201"/>
    </row>
    <row r="73" spans="1:5" x14ac:dyDescent="0.2">
      <c r="A73" s="154" t="s">
        <v>1021</v>
      </c>
      <c r="B73" s="154" t="s">
        <v>1022</v>
      </c>
      <c r="C73" s="169">
        <v>934768.06</v>
      </c>
      <c r="D73" s="200">
        <v>0.1772</v>
      </c>
      <c r="E73" s="201"/>
    </row>
    <row r="74" spans="1:5" x14ac:dyDescent="0.2">
      <c r="A74" s="154" t="s">
        <v>1023</v>
      </c>
      <c r="B74" s="154" t="s">
        <v>1024</v>
      </c>
      <c r="C74" s="169">
        <v>4489941.16</v>
      </c>
      <c r="D74" s="200">
        <v>0.85109999999999997</v>
      </c>
      <c r="E74" s="201"/>
    </row>
    <row r="75" spans="1:5" x14ac:dyDescent="0.2">
      <c r="A75" s="154" t="s">
        <v>1025</v>
      </c>
      <c r="B75" s="154" t="s">
        <v>1026</v>
      </c>
      <c r="C75" s="169">
        <v>188770.95</v>
      </c>
      <c r="D75" s="200">
        <v>3.5799999999999998E-2</v>
      </c>
      <c r="E75" s="201"/>
    </row>
    <row r="76" spans="1:5" x14ac:dyDescent="0.2">
      <c r="A76" s="154" t="s">
        <v>1027</v>
      </c>
      <c r="B76" s="154" t="s">
        <v>1028</v>
      </c>
      <c r="C76" s="169">
        <v>47250.86</v>
      </c>
      <c r="D76" s="200">
        <v>8.9999999999999993E-3</v>
      </c>
      <c r="E76" s="201"/>
    </row>
    <row r="77" spans="1:5" x14ac:dyDescent="0.2">
      <c r="A77" s="154" t="s">
        <v>1029</v>
      </c>
      <c r="B77" s="154" t="s">
        <v>1030</v>
      </c>
      <c r="C77" s="169">
        <v>1498515.23</v>
      </c>
      <c r="D77" s="200">
        <v>0.28399999999999997</v>
      </c>
      <c r="E77" s="201"/>
    </row>
    <row r="78" spans="1:5" x14ac:dyDescent="0.2">
      <c r="A78" s="154" t="s">
        <v>1031</v>
      </c>
      <c r="B78" s="154" t="s">
        <v>1032</v>
      </c>
      <c r="C78" s="169">
        <v>479873.06</v>
      </c>
      <c r="D78" s="200">
        <v>9.0999999999999998E-2</v>
      </c>
      <c r="E78" s="201"/>
    </row>
    <row r="79" spans="1:5" x14ac:dyDescent="0.2">
      <c r="A79" s="154" t="s">
        <v>1033</v>
      </c>
      <c r="B79" s="154" t="s">
        <v>1034</v>
      </c>
      <c r="C79" s="169">
        <v>25287703.57</v>
      </c>
      <c r="D79" s="200">
        <v>4.7933000000000003</v>
      </c>
      <c r="E79" s="201"/>
    </row>
    <row r="80" spans="1:5" x14ac:dyDescent="0.2">
      <c r="A80" s="154" t="s">
        <v>1035</v>
      </c>
      <c r="B80" s="154" t="s">
        <v>1036</v>
      </c>
      <c r="C80" s="169">
        <v>1999700.8</v>
      </c>
      <c r="D80" s="200">
        <v>0.379</v>
      </c>
      <c r="E80" s="201"/>
    </row>
    <row r="81" spans="1:5" x14ac:dyDescent="0.2">
      <c r="A81" s="154" t="s">
        <v>1037</v>
      </c>
      <c r="B81" s="154" t="s">
        <v>1038</v>
      </c>
      <c r="C81" s="169">
        <v>52715.6</v>
      </c>
      <c r="D81" s="200">
        <v>0.01</v>
      </c>
      <c r="E81" s="201"/>
    </row>
    <row r="82" spans="1:5" x14ac:dyDescent="0.2">
      <c r="A82" s="154" t="s">
        <v>1039</v>
      </c>
      <c r="B82" s="154" t="s">
        <v>1040</v>
      </c>
      <c r="C82" s="169">
        <v>16127.99</v>
      </c>
      <c r="D82" s="200">
        <v>3.0999999999999999E-3</v>
      </c>
      <c r="E82" s="201"/>
    </row>
    <row r="83" spans="1:5" x14ac:dyDescent="0.2">
      <c r="A83" s="154" t="s">
        <v>1041</v>
      </c>
      <c r="B83" s="154" t="s">
        <v>1042</v>
      </c>
      <c r="C83" s="169">
        <v>11917</v>
      </c>
      <c r="D83" s="200">
        <v>2.3E-3</v>
      </c>
      <c r="E83" s="201"/>
    </row>
    <row r="84" spans="1:5" x14ac:dyDescent="0.2">
      <c r="A84" s="154" t="s">
        <v>1043</v>
      </c>
      <c r="B84" s="154" t="s">
        <v>1044</v>
      </c>
      <c r="C84" s="169">
        <v>24314.76</v>
      </c>
      <c r="D84" s="200">
        <v>4.5999999999999999E-3</v>
      </c>
      <c r="E84" s="201"/>
    </row>
    <row r="85" spans="1:5" x14ac:dyDescent="0.2">
      <c r="A85" s="154" t="s">
        <v>1045</v>
      </c>
      <c r="B85" s="154" t="s">
        <v>1046</v>
      </c>
      <c r="C85" s="169">
        <v>9588188.2100000009</v>
      </c>
      <c r="D85" s="200">
        <v>1.8174999999999999</v>
      </c>
      <c r="E85" s="201"/>
    </row>
    <row r="86" spans="1:5" x14ac:dyDescent="0.2">
      <c r="A86" s="154" t="s">
        <v>1047</v>
      </c>
      <c r="B86" s="154" t="s">
        <v>1048</v>
      </c>
      <c r="C86" s="169">
        <v>1886567.86</v>
      </c>
      <c r="D86" s="200">
        <v>0.35759999999999997</v>
      </c>
      <c r="E86" s="201"/>
    </row>
    <row r="87" spans="1:5" x14ac:dyDescent="0.2">
      <c r="A87" s="154" t="s">
        <v>1049</v>
      </c>
      <c r="B87" s="154" t="s">
        <v>1050</v>
      </c>
      <c r="C87" s="169">
        <v>216075</v>
      </c>
      <c r="D87" s="200">
        <v>4.1000000000000002E-2</v>
      </c>
      <c r="E87" s="201"/>
    </row>
    <row r="88" spans="1:5" x14ac:dyDescent="0.2">
      <c r="A88" s="154" t="s">
        <v>1051</v>
      </c>
      <c r="B88" s="154" t="s">
        <v>1052</v>
      </c>
      <c r="C88" s="169">
        <v>373690.16</v>
      </c>
      <c r="D88" s="200">
        <v>7.0800000000000002E-2</v>
      </c>
      <c r="E88" s="201"/>
    </row>
    <row r="89" spans="1:5" x14ac:dyDescent="0.2">
      <c r="A89" s="154" t="s">
        <v>1053</v>
      </c>
      <c r="B89" s="154" t="s">
        <v>1054</v>
      </c>
      <c r="C89" s="169">
        <v>2613378.36</v>
      </c>
      <c r="D89" s="200">
        <v>0.49540000000000001</v>
      </c>
      <c r="E89" s="201"/>
    </row>
    <row r="90" spans="1:5" x14ac:dyDescent="0.2">
      <c r="A90" s="154" t="s">
        <v>1055</v>
      </c>
      <c r="B90" s="154" t="s">
        <v>1056</v>
      </c>
      <c r="C90" s="169">
        <v>102005.54</v>
      </c>
      <c r="D90" s="200">
        <v>1.9300000000000001E-2</v>
      </c>
      <c r="E90" s="201"/>
    </row>
    <row r="91" spans="1:5" x14ac:dyDescent="0.2">
      <c r="A91" s="154" t="s">
        <v>1057</v>
      </c>
      <c r="B91" s="154" t="s">
        <v>1058</v>
      </c>
      <c r="C91" s="169">
        <v>34580</v>
      </c>
      <c r="D91" s="200">
        <v>6.6E-3</v>
      </c>
      <c r="E91" s="201"/>
    </row>
    <row r="92" spans="1:5" x14ac:dyDescent="0.2">
      <c r="A92" s="154" t="s">
        <v>1059</v>
      </c>
      <c r="B92" s="154" t="s">
        <v>1060</v>
      </c>
      <c r="C92" s="169">
        <v>34747.800000000003</v>
      </c>
      <c r="D92" s="200">
        <v>6.6E-3</v>
      </c>
      <c r="E92" s="201"/>
    </row>
    <row r="93" spans="1:5" x14ac:dyDescent="0.2">
      <c r="A93" s="154" t="s">
        <v>1061</v>
      </c>
      <c r="B93" s="154" t="s">
        <v>1062</v>
      </c>
      <c r="C93" s="169">
        <v>543.4</v>
      </c>
      <c r="D93" s="200">
        <v>1E-4</v>
      </c>
      <c r="E93" s="201"/>
    </row>
    <row r="94" spans="1:5" x14ac:dyDescent="0.2">
      <c r="A94" s="154" t="s">
        <v>1063</v>
      </c>
      <c r="B94" s="154" t="s">
        <v>1064</v>
      </c>
      <c r="C94" s="169">
        <v>61758.65</v>
      </c>
      <c r="D94" s="200">
        <v>1.17E-2</v>
      </c>
      <c r="E94" s="201"/>
    </row>
    <row r="95" spans="1:5" x14ac:dyDescent="0.2">
      <c r="A95" s="154" t="s">
        <v>1065</v>
      </c>
      <c r="B95" s="154" t="s">
        <v>1066</v>
      </c>
      <c r="C95" s="169">
        <v>1383</v>
      </c>
      <c r="D95" s="200">
        <v>2.9999999999999997E-4</v>
      </c>
      <c r="E95" s="201"/>
    </row>
    <row r="96" spans="1:5" x14ac:dyDescent="0.2">
      <c r="A96" s="154" t="s">
        <v>1067</v>
      </c>
      <c r="B96" s="154" t="s">
        <v>1068</v>
      </c>
      <c r="C96" s="169">
        <v>896150.33</v>
      </c>
      <c r="D96" s="200">
        <v>0.1699</v>
      </c>
      <c r="E96" s="201"/>
    </row>
    <row r="97" spans="1:8" x14ac:dyDescent="0.2">
      <c r="A97" s="154" t="s">
        <v>1069</v>
      </c>
      <c r="B97" s="154" t="s">
        <v>1070</v>
      </c>
      <c r="C97" s="169">
        <v>670270.87</v>
      </c>
      <c r="D97" s="200">
        <v>0.12709999999999999</v>
      </c>
      <c r="E97" s="201"/>
    </row>
    <row r="98" spans="1:8" x14ac:dyDescent="0.2">
      <c r="A98" s="154" t="s">
        <v>1071</v>
      </c>
      <c r="B98" s="154" t="s">
        <v>1072</v>
      </c>
      <c r="C98" s="169">
        <v>13490355.220000001</v>
      </c>
      <c r="D98" s="200">
        <v>2.5571000000000002</v>
      </c>
      <c r="E98" s="201"/>
    </row>
    <row r="99" spans="1:8" x14ac:dyDescent="0.2">
      <c r="A99" s="154" t="s">
        <v>1073</v>
      </c>
      <c r="B99" s="154" t="s">
        <v>1074</v>
      </c>
      <c r="C99" s="169">
        <v>566892.67000000004</v>
      </c>
      <c r="D99" s="200">
        <v>0.1075</v>
      </c>
      <c r="E99" s="201"/>
    </row>
    <row r="100" spans="1:8" x14ac:dyDescent="0.2">
      <c r="A100" s="154" t="s">
        <v>1075</v>
      </c>
      <c r="B100" s="154" t="s">
        <v>1076</v>
      </c>
      <c r="C100" s="169">
        <v>226735.08</v>
      </c>
      <c r="D100" s="200">
        <v>4.2999999999999997E-2</v>
      </c>
      <c r="E100" s="201"/>
    </row>
    <row r="101" spans="1:8" x14ac:dyDescent="0.2">
      <c r="A101" s="154" t="s">
        <v>1077</v>
      </c>
      <c r="B101" s="154" t="s">
        <v>1078</v>
      </c>
      <c r="C101" s="169">
        <v>51328.84</v>
      </c>
      <c r="D101" s="200">
        <v>9.7000000000000003E-3</v>
      </c>
      <c r="E101" s="201"/>
    </row>
    <row r="102" spans="1:8" x14ac:dyDescent="0.2">
      <c r="A102" s="154" t="s">
        <v>1079</v>
      </c>
      <c r="B102" s="154" t="s">
        <v>1080</v>
      </c>
      <c r="C102" s="169">
        <v>880479.42</v>
      </c>
      <c r="D102" s="200">
        <v>0.16689999999999999</v>
      </c>
      <c r="E102" s="201"/>
    </row>
    <row r="103" spans="1:8" x14ac:dyDescent="0.2">
      <c r="A103" s="154" t="s">
        <v>1081</v>
      </c>
      <c r="B103" s="154" t="s">
        <v>1082</v>
      </c>
      <c r="C103" s="169">
        <v>59251.92</v>
      </c>
      <c r="D103" s="200">
        <v>1.12E-2</v>
      </c>
      <c r="E103" s="201"/>
    </row>
    <row r="104" spans="1:8" x14ac:dyDescent="0.2">
      <c r="A104" s="154" t="s">
        <v>1083</v>
      </c>
      <c r="B104" s="154" t="s">
        <v>1084</v>
      </c>
      <c r="C104" s="169">
        <v>118148.36</v>
      </c>
      <c r="D104" s="200">
        <v>2.24E-2</v>
      </c>
      <c r="E104" s="201"/>
    </row>
    <row r="105" spans="1:8" x14ac:dyDescent="0.2">
      <c r="A105" s="154" t="s">
        <v>1085</v>
      </c>
      <c r="B105" s="154" t="s">
        <v>1086</v>
      </c>
      <c r="C105" s="169">
        <v>856846.93</v>
      </c>
      <c r="D105" s="200">
        <v>0.16239999999999999</v>
      </c>
      <c r="E105" s="201"/>
    </row>
    <row r="106" spans="1:8" x14ac:dyDescent="0.2">
      <c r="A106" s="154" t="s">
        <v>1087</v>
      </c>
      <c r="B106" s="154" t="s">
        <v>1088</v>
      </c>
      <c r="C106" s="169">
        <v>3529390</v>
      </c>
      <c r="D106" s="200">
        <v>0.66900000000000004</v>
      </c>
      <c r="E106" s="201"/>
    </row>
    <row r="107" spans="1:8" x14ac:dyDescent="0.2">
      <c r="A107" s="154" t="s">
        <v>1089</v>
      </c>
      <c r="B107" s="154" t="s">
        <v>1090</v>
      </c>
      <c r="C107" s="169">
        <v>24606602.329999998</v>
      </c>
      <c r="D107" s="200">
        <v>4.6642000000000001</v>
      </c>
      <c r="E107" s="201"/>
    </row>
    <row r="108" spans="1:8" s="286" customFormat="1" x14ac:dyDescent="0.2">
      <c r="A108" s="154" t="s">
        <v>1091</v>
      </c>
      <c r="B108" s="154" t="s">
        <v>1092</v>
      </c>
      <c r="C108" s="169">
        <v>2404346.92</v>
      </c>
      <c r="D108" s="200">
        <v>0.45569999999999999</v>
      </c>
      <c r="E108" s="201"/>
      <c r="F108" s="158"/>
      <c r="G108" s="158"/>
      <c r="H108" s="158"/>
    </row>
    <row r="109" spans="1:8" s="286" customFormat="1" x14ac:dyDescent="0.2">
      <c r="A109" s="154" t="s">
        <v>1093</v>
      </c>
      <c r="B109" s="154" t="s">
        <v>1094</v>
      </c>
      <c r="C109" s="169">
        <v>6743783.9100000001</v>
      </c>
      <c r="D109" s="200">
        <v>1.2783</v>
      </c>
      <c r="E109" s="201"/>
      <c r="F109" s="158"/>
      <c r="G109" s="158"/>
      <c r="H109" s="158"/>
    </row>
    <row r="110" spans="1:8" s="286" customFormat="1" x14ac:dyDescent="0.2">
      <c r="A110" s="154" t="s">
        <v>1095</v>
      </c>
      <c r="B110" s="154" t="s">
        <v>1096</v>
      </c>
      <c r="C110" s="169">
        <v>7385539.5899999999</v>
      </c>
      <c r="D110" s="200">
        <v>1.3998999999999999</v>
      </c>
      <c r="E110" s="201"/>
      <c r="F110" s="158"/>
      <c r="G110" s="158"/>
      <c r="H110" s="158"/>
    </row>
    <row r="111" spans="1:8" s="286" customFormat="1" x14ac:dyDescent="0.2">
      <c r="A111" s="154" t="s">
        <v>1097</v>
      </c>
      <c r="B111" s="154" t="s">
        <v>1098</v>
      </c>
      <c r="C111" s="169">
        <v>642873.81000000006</v>
      </c>
      <c r="D111" s="200">
        <v>0.12189999999999999</v>
      </c>
      <c r="E111" s="201"/>
      <c r="F111" s="158"/>
      <c r="G111" s="158"/>
      <c r="H111" s="158"/>
    </row>
    <row r="112" spans="1:8" s="286" customFormat="1" x14ac:dyDescent="0.2">
      <c r="A112" s="154" t="s">
        <v>1099</v>
      </c>
      <c r="B112" s="154" t="s">
        <v>1100</v>
      </c>
      <c r="C112" s="169">
        <v>63560</v>
      </c>
      <c r="D112" s="200">
        <v>1.2E-2</v>
      </c>
      <c r="E112" s="201"/>
      <c r="F112" s="158"/>
      <c r="G112" s="158"/>
      <c r="H112" s="158"/>
    </row>
    <row r="113" spans="1:8" s="286" customFormat="1" x14ac:dyDescent="0.2">
      <c r="A113" s="154" t="s">
        <v>1101</v>
      </c>
      <c r="B113" s="154" t="s">
        <v>1102</v>
      </c>
      <c r="C113" s="169">
        <v>363850</v>
      </c>
      <c r="D113" s="200">
        <v>6.9000000000000006E-2</v>
      </c>
      <c r="E113" s="201"/>
      <c r="F113" s="158"/>
      <c r="G113" s="158"/>
      <c r="H113" s="158"/>
    </row>
    <row r="114" spans="1:8" s="286" customFormat="1" x14ac:dyDescent="0.2">
      <c r="A114" s="154" t="s">
        <v>1103</v>
      </c>
      <c r="B114" s="154" t="s">
        <v>1104</v>
      </c>
      <c r="C114" s="169">
        <v>68879604.939999998</v>
      </c>
      <c r="D114" s="200">
        <v>13.0563</v>
      </c>
      <c r="E114" s="201"/>
      <c r="F114" s="158"/>
      <c r="G114" s="158"/>
      <c r="H114" s="158"/>
    </row>
    <row r="115" spans="1:8" s="286" customFormat="1" x14ac:dyDescent="0.2">
      <c r="A115" s="154" t="s">
        <v>1105</v>
      </c>
      <c r="B115" s="154" t="s">
        <v>1106</v>
      </c>
      <c r="C115" s="169">
        <v>167890.03</v>
      </c>
      <c r="D115" s="200">
        <v>3.1800000000000002E-2</v>
      </c>
      <c r="E115" s="201"/>
      <c r="F115" s="158"/>
      <c r="G115" s="158"/>
      <c r="H115" s="158"/>
    </row>
    <row r="116" spans="1:8" s="286" customFormat="1" x14ac:dyDescent="0.2">
      <c r="A116" s="154" t="s">
        <v>1107</v>
      </c>
      <c r="B116" s="154" t="s">
        <v>1108</v>
      </c>
      <c r="C116" s="169">
        <v>9560582</v>
      </c>
      <c r="D116" s="200">
        <v>1.8122</v>
      </c>
      <c r="E116" s="201"/>
      <c r="F116" s="158"/>
      <c r="G116" s="158"/>
      <c r="H116" s="158"/>
    </row>
    <row r="117" spans="1:8" s="286" customFormat="1" x14ac:dyDescent="0.2">
      <c r="A117" s="154" t="s">
        <v>1109</v>
      </c>
      <c r="B117" s="154" t="s">
        <v>1110</v>
      </c>
      <c r="C117" s="169">
        <v>1488751.06</v>
      </c>
      <c r="D117" s="200">
        <v>0.28220000000000001</v>
      </c>
      <c r="E117" s="201"/>
      <c r="F117" s="158"/>
      <c r="G117" s="158"/>
      <c r="H117" s="158"/>
    </row>
    <row r="118" spans="1:8" s="286" customFormat="1" x14ac:dyDescent="0.2">
      <c r="A118" s="154" t="s">
        <v>1111</v>
      </c>
      <c r="B118" s="154" t="s">
        <v>1112</v>
      </c>
      <c r="C118" s="169">
        <v>4140429.48</v>
      </c>
      <c r="D118" s="200">
        <v>0.78480000000000005</v>
      </c>
      <c r="E118" s="201"/>
      <c r="F118" s="158"/>
      <c r="G118" s="158"/>
      <c r="H118" s="158"/>
    </row>
    <row r="119" spans="1:8" s="286" customFormat="1" x14ac:dyDescent="0.2">
      <c r="A119" s="154" t="s">
        <v>1113</v>
      </c>
      <c r="B119" s="154" t="s">
        <v>1114</v>
      </c>
      <c r="C119" s="169">
        <v>3767631.3</v>
      </c>
      <c r="D119" s="200">
        <v>0.71419999999999995</v>
      </c>
      <c r="E119" s="201"/>
      <c r="F119" s="158"/>
      <c r="G119" s="158"/>
      <c r="H119" s="158"/>
    </row>
    <row r="120" spans="1:8" s="286" customFormat="1" x14ac:dyDescent="0.2">
      <c r="A120" s="154" t="s">
        <v>1115</v>
      </c>
      <c r="B120" s="154" t="s">
        <v>1116</v>
      </c>
      <c r="C120" s="169">
        <v>108252.03</v>
      </c>
      <c r="D120" s="200">
        <v>2.0500000000000001E-2</v>
      </c>
      <c r="E120" s="201"/>
      <c r="F120" s="158"/>
      <c r="G120" s="158"/>
      <c r="H120" s="158"/>
    </row>
    <row r="121" spans="1:8" s="286" customFormat="1" x14ac:dyDescent="0.2">
      <c r="A121" s="154" t="s">
        <v>1117</v>
      </c>
      <c r="B121" s="154" t="s">
        <v>1118</v>
      </c>
      <c r="C121" s="169">
        <v>8679802.6799999997</v>
      </c>
      <c r="D121" s="200">
        <v>1.6453</v>
      </c>
      <c r="E121" s="201"/>
      <c r="F121" s="158"/>
      <c r="G121" s="158"/>
      <c r="H121" s="158"/>
    </row>
    <row r="122" spans="1:8" s="286" customFormat="1" x14ac:dyDescent="0.2">
      <c r="A122" s="154" t="s">
        <v>1119</v>
      </c>
      <c r="B122" s="154" t="s">
        <v>1120</v>
      </c>
      <c r="C122" s="169">
        <v>12371164.49</v>
      </c>
      <c r="D122" s="200">
        <v>2.3450000000000002</v>
      </c>
      <c r="E122" s="201"/>
      <c r="F122" s="158"/>
      <c r="G122" s="158"/>
      <c r="H122" s="158"/>
    </row>
    <row r="123" spans="1:8" s="286" customFormat="1" x14ac:dyDescent="0.2">
      <c r="A123" s="154" t="s">
        <v>1121</v>
      </c>
      <c r="B123" s="154" t="s">
        <v>1122</v>
      </c>
      <c r="C123" s="169">
        <v>2921265.71</v>
      </c>
      <c r="D123" s="200">
        <v>0.55369999999999997</v>
      </c>
      <c r="E123" s="201"/>
      <c r="F123" s="158"/>
      <c r="G123" s="158"/>
      <c r="H123" s="158"/>
    </row>
    <row r="124" spans="1:8" s="286" customFormat="1" x14ac:dyDescent="0.2">
      <c r="A124" s="154" t="s">
        <v>1123</v>
      </c>
      <c r="B124" s="154" t="s">
        <v>588</v>
      </c>
      <c r="C124" s="169">
        <v>2282549.4</v>
      </c>
      <c r="D124" s="200">
        <v>0.43269999999999997</v>
      </c>
      <c r="E124" s="201"/>
      <c r="F124" s="158"/>
      <c r="G124" s="158"/>
      <c r="H124" s="158"/>
    </row>
    <row r="125" spans="1:8" s="286" customFormat="1" x14ac:dyDescent="0.2">
      <c r="A125" s="154" t="s">
        <v>427</v>
      </c>
      <c r="B125" s="154" t="s">
        <v>427</v>
      </c>
      <c r="C125" s="169"/>
      <c r="D125" s="200"/>
      <c r="E125" s="201"/>
      <c r="F125" s="158"/>
      <c r="G125" s="158"/>
      <c r="H125" s="158"/>
    </row>
    <row r="126" spans="1:8" x14ac:dyDescent="0.2">
      <c r="A126" s="154"/>
      <c r="B126" s="154"/>
      <c r="C126" s="169"/>
      <c r="D126" s="200"/>
      <c r="E126" s="201"/>
    </row>
    <row r="127" spans="1:8" x14ac:dyDescent="0.2">
      <c r="A127" s="156"/>
      <c r="B127" s="156" t="s">
        <v>387</v>
      </c>
      <c r="C127" s="170">
        <f>SUM(C8:C126)</f>
        <v>527559088.75000006</v>
      </c>
      <c r="D127" s="202">
        <f>SUM(D8:D126)</f>
        <v>100.00010000000006</v>
      </c>
      <c r="E127" s="184"/>
    </row>
    <row r="128" spans="1:8" x14ac:dyDescent="0.2">
      <c r="A128" s="203"/>
      <c r="B128" s="203"/>
      <c r="C128" s="204"/>
      <c r="D128" s="205"/>
      <c r="E128" s="20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D24" sqref="D2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x14ac:dyDescent="0.2">
      <c r="A8" s="154" t="s">
        <v>1124</v>
      </c>
      <c r="B8" s="154" t="s">
        <v>1125</v>
      </c>
      <c r="C8" s="169">
        <v>-292316301.23000002</v>
      </c>
      <c r="D8" s="169">
        <v>-291964041.50999999</v>
      </c>
      <c r="E8" s="169">
        <v>352259.72</v>
      </c>
      <c r="F8" s="181"/>
      <c r="G8" s="176"/>
    </row>
    <row r="9" spans="1:7" x14ac:dyDescent="0.2">
      <c r="A9" s="154" t="s">
        <v>1126</v>
      </c>
      <c r="B9" s="154" t="s">
        <v>1127</v>
      </c>
      <c r="C9" s="169">
        <v>22022833.25</v>
      </c>
      <c r="D9" s="169">
        <v>22022833.25</v>
      </c>
      <c r="E9" s="169">
        <v>0</v>
      </c>
      <c r="F9" s="169"/>
      <c r="G9" s="176"/>
    </row>
    <row r="10" spans="1:7" x14ac:dyDescent="0.2">
      <c r="A10" s="154" t="s">
        <v>1128</v>
      </c>
      <c r="B10" s="154" t="s">
        <v>1129</v>
      </c>
      <c r="C10" s="169">
        <v>-693359.52</v>
      </c>
      <c r="D10" s="169">
        <v>-693359.52</v>
      </c>
      <c r="E10" s="169">
        <v>0</v>
      </c>
      <c r="F10" s="176"/>
      <c r="G10" s="176"/>
    </row>
    <row r="11" spans="1:7" x14ac:dyDescent="0.2">
      <c r="A11" s="154"/>
      <c r="B11" s="154"/>
      <c r="C11" s="169"/>
      <c r="D11" s="169"/>
      <c r="E11" s="169"/>
      <c r="F11" s="176"/>
      <c r="G11" s="176"/>
    </row>
    <row r="12" spans="1:7" x14ac:dyDescent="0.2">
      <c r="A12" s="154"/>
      <c r="B12" s="154"/>
      <c r="C12" s="169"/>
      <c r="D12" s="169"/>
      <c r="E12" s="169"/>
      <c r="F12" s="176"/>
      <c r="G12" s="176"/>
    </row>
    <row r="13" spans="1:7" x14ac:dyDescent="0.2">
      <c r="A13" s="154"/>
      <c r="B13" s="154"/>
      <c r="C13" s="169"/>
      <c r="D13" s="169"/>
      <c r="E13" s="169"/>
      <c r="F13" s="176"/>
      <c r="G13" s="176"/>
    </row>
    <row r="14" spans="1:7" x14ac:dyDescent="0.2">
      <c r="A14" s="173"/>
      <c r="B14" s="156" t="s">
        <v>276</v>
      </c>
      <c r="C14" s="146">
        <f>SUM(C8:C13)</f>
        <v>-270986827.5</v>
      </c>
      <c r="D14" s="146">
        <f>SUM(D8:D13)</f>
        <v>-270634567.77999997</v>
      </c>
      <c r="E14" s="149">
        <f>SUM(E8:E13)</f>
        <v>352259.72</v>
      </c>
      <c r="F14" s="207"/>
      <c r="G14" s="207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9" zoomScaleNormal="100" zoomScaleSheetLayoutView="100" workbookViewId="0">
      <selection activeCell="C71" sqref="C7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140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 x14ac:dyDescent="0.2">
      <c r="A8" s="154" t="s">
        <v>1130</v>
      </c>
      <c r="B8" s="154" t="s">
        <v>1131</v>
      </c>
      <c r="C8" s="169">
        <v>0</v>
      </c>
      <c r="D8" s="169">
        <v>0</v>
      </c>
      <c r="E8" s="169">
        <v>0</v>
      </c>
      <c r="F8" s="212"/>
    </row>
    <row r="9" spans="1:6" x14ac:dyDescent="0.2">
      <c r="A9" s="154" t="s">
        <v>1130</v>
      </c>
      <c r="B9" s="154" t="s">
        <v>1132</v>
      </c>
      <c r="C9" s="169">
        <v>-52904418.740000002</v>
      </c>
      <c r="D9" s="169">
        <v>-331598119.83999997</v>
      </c>
      <c r="E9" s="169">
        <v>-278693701.10000002</v>
      </c>
      <c r="F9" s="212"/>
    </row>
    <row r="10" spans="1:6" x14ac:dyDescent="0.2">
      <c r="A10" s="154" t="s">
        <v>1133</v>
      </c>
      <c r="B10" s="154" t="s">
        <v>1134</v>
      </c>
      <c r="C10" s="169">
        <v>-278642776.35000002</v>
      </c>
      <c r="D10" s="169">
        <v>-278642776.35000002</v>
      </c>
      <c r="E10" s="169">
        <v>0</v>
      </c>
      <c r="F10" s="212"/>
    </row>
    <row r="11" spans="1:6" x14ac:dyDescent="0.2">
      <c r="A11" s="154" t="s">
        <v>1135</v>
      </c>
      <c r="B11" s="154" t="s">
        <v>1136</v>
      </c>
      <c r="C11" s="169">
        <v>-82353486.319999993</v>
      </c>
      <c r="D11" s="169">
        <v>-82108555.379999995</v>
      </c>
      <c r="E11" s="169">
        <v>244930.94</v>
      </c>
      <c r="F11" s="212"/>
    </row>
    <row r="12" spans="1:6" x14ac:dyDescent="0.2">
      <c r="A12" s="154" t="s">
        <v>1137</v>
      </c>
      <c r="B12" s="154" t="s">
        <v>1138</v>
      </c>
      <c r="C12" s="169">
        <v>-19191119.460000001</v>
      </c>
      <c r="D12" s="169">
        <v>-18951119.460000001</v>
      </c>
      <c r="E12" s="169">
        <v>240000</v>
      </c>
      <c r="F12" s="212"/>
    </row>
    <row r="13" spans="1:6" x14ac:dyDescent="0.2">
      <c r="A13" s="154" t="s">
        <v>1139</v>
      </c>
      <c r="B13" s="154" t="s">
        <v>1140</v>
      </c>
      <c r="C13" s="169">
        <v>-21699272.960000001</v>
      </c>
      <c r="D13" s="169">
        <v>-21726403.879999999</v>
      </c>
      <c r="E13" s="169">
        <v>-27130.92</v>
      </c>
      <c r="F13" s="212"/>
    </row>
    <row r="14" spans="1:6" x14ac:dyDescent="0.2">
      <c r="A14" s="154" t="s">
        <v>1141</v>
      </c>
      <c r="B14" s="154" t="s">
        <v>1142</v>
      </c>
      <c r="C14" s="169">
        <v>47138913.740000002</v>
      </c>
      <c r="D14" s="169">
        <v>50929191.149999999</v>
      </c>
      <c r="E14" s="169">
        <v>3790277.41</v>
      </c>
      <c r="F14" s="212"/>
    </row>
    <row r="15" spans="1:6" x14ac:dyDescent="0.2">
      <c r="A15" s="154" t="s">
        <v>1143</v>
      </c>
      <c r="B15" s="154" t="s">
        <v>1144</v>
      </c>
      <c r="C15" s="169">
        <v>-109617571.18000001</v>
      </c>
      <c r="D15" s="169">
        <v>-101379688.98</v>
      </c>
      <c r="E15" s="169">
        <v>8237882.2000000002</v>
      </c>
      <c r="F15" s="212"/>
    </row>
    <row r="16" spans="1:6" x14ac:dyDescent="0.2">
      <c r="A16" s="154" t="s">
        <v>1145</v>
      </c>
      <c r="B16" s="154" t="s">
        <v>1146</v>
      </c>
      <c r="C16" s="169">
        <v>0</v>
      </c>
      <c r="D16" s="169">
        <v>44799703.799999997</v>
      </c>
      <c r="E16" s="169">
        <v>44799703.799999997</v>
      </c>
      <c r="F16" s="212"/>
    </row>
    <row r="17" spans="1:6" x14ac:dyDescent="0.2">
      <c r="A17" s="154" t="s">
        <v>1147</v>
      </c>
      <c r="B17" s="154" t="s">
        <v>1148</v>
      </c>
      <c r="C17" s="169">
        <v>-59872618.5</v>
      </c>
      <c r="D17" s="169">
        <v>-60117549.439999998</v>
      </c>
      <c r="E17" s="169">
        <v>-244930.94</v>
      </c>
      <c r="F17" s="212"/>
    </row>
    <row r="18" spans="1:6" x14ac:dyDescent="0.2">
      <c r="A18" s="154" t="s">
        <v>1149</v>
      </c>
      <c r="B18" s="154" t="s">
        <v>1150</v>
      </c>
      <c r="C18" s="169">
        <v>-16027788.9</v>
      </c>
      <c r="D18" s="169">
        <v>-16027788.9</v>
      </c>
      <c r="E18" s="169">
        <v>0</v>
      </c>
      <c r="F18" s="212"/>
    </row>
    <row r="19" spans="1:6" x14ac:dyDescent="0.2">
      <c r="A19" s="154" t="s">
        <v>1151</v>
      </c>
      <c r="B19" s="154" t="s">
        <v>1152</v>
      </c>
      <c r="C19" s="169">
        <v>-386594.13</v>
      </c>
      <c r="D19" s="169">
        <v>-386594.13</v>
      </c>
      <c r="E19" s="169">
        <v>0</v>
      </c>
      <c r="F19" s="212"/>
    </row>
    <row r="20" spans="1:6" x14ac:dyDescent="0.2">
      <c r="A20" s="154" t="s">
        <v>1153</v>
      </c>
      <c r="B20" s="154" t="s">
        <v>1154</v>
      </c>
      <c r="C20" s="169">
        <v>-1720583.57</v>
      </c>
      <c r="D20" s="169">
        <v>-1720583.57</v>
      </c>
      <c r="E20" s="169">
        <v>0</v>
      </c>
      <c r="F20" s="212"/>
    </row>
    <row r="21" spans="1:6" x14ac:dyDescent="0.2">
      <c r="A21" s="154" t="s">
        <v>1155</v>
      </c>
      <c r="B21" s="154" t="s">
        <v>1156</v>
      </c>
      <c r="C21" s="169">
        <v>-2573689.62</v>
      </c>
      <c r="D21" s="169">
        <v>-2573689.62</v>
      </c>
      <c r="E21" s="169">
        <v>0</v>
      </c>
      <c r="F21" s="212"/>
    </row>
    <row r="22" spans="1:6" s="286" customFormat="1" x14ac:dyDescent="0.2">
      <c r="A22" s="154" t="s">
        <v>1157</v>
      </c>
      <c r="B22" s="154" t="s">
        <v>1158</v>
      </c>
      <c r="C22" s="169">
        <v>-54129516.710000001</v>
      </c>
      <c r="D22" s="169">
        <v>-54369516.710000001</v>
      </c>
      <c r="E22" s="169">
        <v>-240000</v>
      </c>
      <c r="F22" s="212"/>
    </row>
    <row r="23" spans="1:6" s="286" customFormat="1" x14ac:dyDescent="0.2">
      <c r="A23" s="154" t="s">
        <v>1159</v>
      </c>
      <c r="B23" s="154" t="s">
        <v>1160</v>
      </c>
      <c r="C23" s="169">
        <v>-44860239.939999998</v>
      </c>
      <c r="D23" s="169">
        <v>-44833109.020000003</v>
      </c>
      <c r="E23" s="169">
        <v>27130.92</v>
      </c>
      <c r="F23" s="212"/>
    </row>
    <row r="24" spans="1:6" s="286" customFormat="1" x14ac:dyDescent="0.2">
      <c r="A24" s="154" t="s">
        <v>1161</v>
      </c>
      <c r="B24" s="154" t="s">
        <v>1162</v>
      </c>
      <c r="C24" s="169">
        <v>-59476070.340000004</v>
      </c>
      <c r="D24" s="169">
        <v>-60043681.490000002</v>
      </c>
      <c r="E24" s="169">
        <v>-567611.15</v>
      </c>
      <c r="F24" s="212"/>
    </row>
    <row r="25" spans="1:6" s="286" customFormat="1" x14ac:dyDescent="0.2">
      <c r="A25" s="154" t="s">
        <v>1163</v>
      </c>
      <c r="B25" s="154" t="s">
        <v>1164</v>
      </c>
      <c r="C25" s="169">
        <v>-48785780.450000003</v>
      </c>
      <c r="D25" s="169">
        <v>-54188658.189999998</v>
      </c>
      <c r="E25" s="169">
        <v>-5402877.7400000002</v>
      </c>
      <c r="F25" s="212"/>
    </row>
    <row r="26" spans="1:6" s="286" customFormat="1" x14ac:dyDescent="0.2">
      <c r="A26" s="154" t="s">
        <v>1165</v>
      </c>
      <c r="B26" s="154" t="s">
        <v>1166</v>
      </c>
      <c r="C26" s="169">
        <v>0</v>
      </c>
      <c r="D26" s="169">
        <v>-10192426.560000001</v>
      </c>
      <c r="E26" s="169">
        <v>-10192426.560000001</v>
      </c>
      <c r="F26" s="212"/>
    </row>
    <row r="27" spans="1:6" s="286" customFormat="1" x14ac:dyDescent="0.2">
      <c r="A27" s="154" t="s">
        <v>1167</v>
      </c>
      <c r="B27" s="154" t="s">
        <v>1168</v>
      </c>
      <c r="C27" s="169">
        <v>-10761939.199999999</v>
      </c>
      <c r="D27" s="169">
        <v>-10761939.199999999</v>
      </c>
      <c r="E27" s="169">
        <v>0</v>
      </c>
      <c r="F27" s="212"/>
    </row>
    <row r="28" spans="1:6" s="286" customFormat="1" x14ac:dyDescent="0.2">
      <c r="A28" s="154" t="s">
        <v>1169</v>
      </c>
      <c r="B28" s="154" t="s">
        <v>1170</v>
      </c>
      <c r="C28" s="169">
        <v>-450861.07</v>
      </c>
      <c r="D28" s="169">
        <v>-450861.07</v>
      </c>
      <c r="E28" s="169">
        <v>0</v>
      </c>
      <c r="F28" s="212"/>
    </row>
    <row r="29" spans="1:6" s="286" customFormat="1" x14ac:dyDescent="0.2">
      <c r="A29" s="154" t="s">
        <v>1171</v>
      </c>
      <c r="B29" s="154" t="s">
        <v>1172</v>
      </c>
      <c r="C29" s="169">
        <v>-299435.24</v>
      </c>
      <c r="D29" s="169">
        <v>-299435.24</v>
      </c>
      <c r="E29" s="169">
        <v>0</v>
      </c>
      <c r="F29" s="212"/>
    </row>
    <row r="30" spans="1:6" s="286" customFormat="1" x14ac:dyDescent="0.2">
      <c r="A30" s="154" t="s">
        <v>1173</v>
      </c>
      <c r="B30" s="154" t="s">
        <v>1174</v>
      </c>
      <c r="C30" s="169">
        <v>-65946.81</v>
      </c>
      <c r="D30" s="169">
        <v>-65946.81</v>
      </c>
      <c r="E30" s="169">
        <v>0</v>
      </c>
      <c r="F30" s="212"/>
    </row>
    <row r="31" spans="1:6" s="286" customFormat="1" x14ac:dyDescent="0.2">
      <c r="A31" s="154" t="s">
        <v>1175</v>
      </c>
      <c r="B31" s="154" t="s">
        <v>1176</v>
      </c>
      <c r="C31" s="169">
        <v>-438058.44</v>
      </c>
      <c r="D31" s="169">
        <v>-438058.44</v>
      </c>
      <c r="E31" s="169">
        <v>0</v>
      </c>
      <c r="F31" s="212"/>
    </row>
    <row r="32" spans="1:6" s="286" customFormat="1" x14ac:dyDescent="0.2">
      <c r="A32" s="154" t="s">
        <v>1177</v>
      </c>
      <c r="B32" s="154" t="s">
        <v>1178</v>
      </c>
      <c r="C32" s="169">
        <v>-3453297.62</v>
      </c>
      <c r="D32" s="169">
        <v>-3453297.62</v>
      </c>
      <c r="E32" s="169">
        <v>0</v>
      </c>
      <c r="F32" s="212"/>
    </row>
    <row r="33" spans="1:6" s="286" customFormat="1" x14ac:dyDescent="0.2">
      <c r="A33" s="154" t="s">
        <v>1179</v>
      </c>
      <c r="B33" s="154" t="s">
        <v>1180</v>
      </c>
      <c r="C33" s="169">
        <v>-2054826.96</v>
      </c>
      <c r="D33" s="169">
        <v>-2267863.11</v>
      </c>
      <c r="E33" s="169">
        <v>-213036.15</v>
      </c>
      <c r="F33" s="212"/>
    </row>
    <row r="34" spans="1:6" s="286" customFormat="1" x14ac:dyDescent="0.2">
      <c r="A34" s="154" t="s">
        <v>1181</v>
      </c>
      <c r="B34" s="154" t="s">
        <v>1182</v>
      </c>
      <c r="C34" s="169">
        <v>-4633341.67</v>
      </c>
      <c r="D34" s="169">
        <v>-4643833.3899999997</v>
      </c>
      <c r="E34" s="169">
        <v>-10491.72</v>
      </c>
      <c r="F34" s="212"/>
    </row>
    <row r="35" spans="1:6" s="286" customFormat="1" x14ac:dyDescent="0.2">
      <c r="A35" s="154" t="s">
        <v>1183</v>
      </c>
      <c r="B35" s="154" t="s">
        <v>1184</v>
      </c>
      <c r="C35" s="169">
        <v>0</v>
      </c>
      <c r="D35" s="169">
        <v>-503373.06</v>
      </c>
      <c r="E35" s="169">
        <v>-503373.06</v>
      </c>
      <c r="F35" s="212"/>
    </row>
    <row r="36" spans="1:6" s="286" customFormat="1" x14ac:dyDescent="0.2">
      <c r="A36" s="154" t="s">
        <v>1185</v>
      </c>
      <c r="B36" s="154" t="s">
        <v>1186</v>
      </c>
      <c r="C36" s="169">
        <v>-36299967.159999996</v>
      </c>
      <c r="D36" s="169">
        <v>-36299967.159999996</v>
      </c>
      <c r="E36" s="169">
        <v>0</v>
      </c>
      <c r="F36" s="212"/>
    </row>
    <row r="37" spans="1:6" s="286" customFormat="1" x14ac:dyDescent="0.2">
      <c r="A37" s="154" t="s">
        <v>1187</v>
      </c>
      <c r="B37" s="154" t="s">
        <v>1188</v>
      </c>
      <c r="C37" s="169">
        <v>-564097.13</v>
      </c>
      <c r="D37" s="169">
        <v>-564097.13</v>
      </c>
      <c r="E37" s="169">
        <v>0</v>
      </c>
      <c r="F37" s="212"/>
    </row>
    <row r="38" spans="1:6" s="286" customFormat="1" x14ac:dyDescent="0.2">
      <c r="A38" s="154" t="s">
        <v>1189</v>
      </c>
      <c r="B38" s="154" t="s">
        <v>1190</v>
      </c>
      <c r="C38" s="169">
        <v>-22592747.98</v>
      </c>
      <c r="D38" s="169">
        <v>-22592747.98</v>
      </c>
      <c r="E38" s="169">
        <v>0</v>
      </c>
      <c r="F38" s="212"/>
    </row>
    <row r="39" spans="1:6" s="286" customFormat="1" x14ac:dyDescent="0.2">
      <c r="A39" s="154" t="s">
        <v>1191</v>
      </c>
      <c r="B39" s="154" t="s">
        <v>1186</v>
      </c>
      <c r="C39" s="169">
        <v>-2232006.65</v>
      </c>
      <c r="D39" s="169">
        <v>-2232006.65</v>
      </c>
      <c r="E39" s="169">
        <v>0</v>
      </c>
      <c r="F39" s="212"/>
    </row>
    <row r="40" spans="1:6" s="286" customFormat="1" x14ac:dyDescent="0.2">
      <c r="A40" s="154" t="s">
        <v>1192</v>
      </c>
      <c r="B40" s="154" t="s">
        <v>1193</v>
      </c>
      <c r="C40" s="169">
        <v>-1256611.45</v>
      </c>
      <c r="D40" s="169">
        <v>-1256611.45</v>
      </c>
      <c r="E40" s="169">
        <v>0</v>
      </c>
      <c r="F40" s="212"/>
    </row>
    <row r="41" spans="1:6" s="286" customFormat="1" x14ac:dyDescent="0.2">
      <c r="A41" s="154" t="s">
        <v>1194</v>
      </c>
      <c r="B41" s="154" t="s">
        <v>1195</v>
      </c>
      <c r="C41" s="169">
        <v>-38842.1</v>
      </c>
      <c r="D41" s="169">
        <v>-38842.1</v>
      </c>
      <c r="E41" s="169">
        <v>0</v>
      </c>
      <c r="F41" s="212"/>
    </row>
    <row r="42" spans="1:6" s="286" customFormat="1" x14ac:dyDescent="0.2">
      <c r="A42" s="154" t="s">
        <v>1196</v>
      </c>
      <c r="B42" s="154" t="s">
        <v>1197</v>
      </c>
      <c r="C42" s="169">
        <v>-17294216.43</v>
      </c>
      <c r="D42" s="169">
        <v>-17294216.43</v>
      </c>
      <c r="E42" s="169">
        <v>0</v>
      </c>
      <c r="F42" s="212"/>
    </row>
    <row r="43" spans="1:6" s="286" customFormat="1" x14ac:dyDescent="0.2">
      <c r="A43" s="154" t="s">
        <v>1198</v>
      </c>
      <c r="B43" s="154" t="s">
        <v>1199</v>
      </c>
      <c r="C43" s="169">
        <v>-229957.97</v>
      </c>
      <c r="D43" s="169">
        <v>-229957.97</v>
      </c>
      <c r="E43" s="169">
        <v>0</v>
      </c>
      <c r="F43" s="212"/>
    </row>
    <row r="44" spans="1:6" s="286" customFormat="1" x14ac:dyDescent="0.2">
      <c r="A44" s="154" t="s">
        <v>1200</v>
      </c>
      <c r="B44" s="154" t="s">
        <v>1201</v>
      </c>
      <c r="C44" s="169">
        <v>-17005.189999999999</v>
      </c>
      <c r="D44" s="169">
        <v>-17005.189999999999</v>
      </c>
      <c r="E44" s="169">
        <v>0</v>
      </c>
      <c r="F44" s="212"/>
    </row>
    <row r="45" spans="1:6" s="286" customFormat="1" x14ac:dyDescent="0.2">
      <c r="A45" s="154" t="s">
        <v>1202</v>
      </c>
      <c r="B45" s="154" t="s">
        <v>1203</v>
      </c>
      <c r="C45" s="169">
        <v>-11552496.939999999</v>
      </c>
      <c r="D45" s="169">
        <v>-11552496.939999999</v>
      </c>
      <c r="E45" s="169">
        <v>0</v>
      </c>
      <c r="F45" s="212"/>
    </row>
    <row r="46" spans="1:6" s="286" customFormat="1" x14ac:dyDescent="0.2">
      <c r="A46" s="154" t="s">
        <v>1204</v>
      </c>
      <c r="B46" s="154" t="s">
        <v>1205</v>
      </c>
      <c r="C46" s="169">
        <v>-600000</v>
      </c>
      <c r="D46" s="169">
        <v>-600000</v>
      </c>
      <c r="E46" s="169">
        <v>0</v>
      </c>
      <c r="F46" s="212"/>
    </row>
    <row r="47" spans="1:6" s="286" customFormat="1" x14ac:dyDescent="0.2">
      <c r="A47" s="154" t="s">
        <v>1206</v>
      </c>
      <c r="B47" s="154" t="s">
        <v>1207</v>
      </c>
      <c r="C47" s="169">
        <v>-1834096.92</v>
      </c>
      <c r="D47" s="169">
        <v>-1834096.92</v>
      </c>
      <c r="E47" s="169">
        <v>0</v>
      </c>
      <c r="F47" s="212"/>
    </row>
    <row r="48" spans="1:6" s="286" customFormat="1" x14ac:dyDescent="0.2">
      <c r="A48" s="154" t="s">
        <v>1208</v>
      </c>
      <c r="B48" s="154" t="s">
        <v>1209</v>
      </c>
      <c r="C48" s="169">
        <v>-2417962.29</v>
      </c>
      <c r="D48" s="169">
        <v>-2417962.29</v>
      </c>
      <c r="E48" s="169">
        <v>0</v>
      </c>
      <c r="F48" s="212"/>
    </row>
    <row r="49" spans="1:6" s="286" customFormat="1" x14ac:dyDescent="0.2">
      <c r="A49" s="154" t="s">
        <v>1210</v>
      </c>
      <c r="B49" s="154" t="s">
        <v>1211</v>
      </c>
      <c r="C49" s="169">
        <v>0</v>
      </c>
      <c r="D49" s="169">
        <v>441916.91</v>
      </c>
      <c r="E49" s="169">
        <v>441916.91</v>
      </c>
      <c r="F49" s="212"/>
    </row>
    <row r="50" spans="1:6" s="286" customFormat="1" x14ac:dyDescent="0.2">
      <c r="A50" s="154" t="s">
        <v>1212</v>
      </c>
      <c r="B50" s="154" t="s">
        <v>1213</v>
      </c>
      <c r="C50" s="169">
        <v>-169491.01</v>
      </c>
      <c r="D50" s="169">
        <v>-169491.01</v>
      </c>
      <c r="E50" s="169">
        <v>0</v>
      </c>
      <c r="F50" s="212"/>
    </row>
    <row r="51" spans="1:6" s="286" customFormat="1" x14ac:dyDescent="0.2">
      <c r="A51" s="154" t="s">
        <v>1214</v>
      </c>
      <c r="B51" s="154" t="s">
        <v>1215</v>
      </c>
      <c r="C51" s="169">
        <v>-2785239.03</v>
      </c>
      <c r="D51" s="169">
        <v>-2785239.03</v>
      </c>
      <c r="E51" s="169">
        <v>0</v>
      </c>
      <c r="F51" s="212"/>
    </row>
    <row r="52" spans="1:6" s="286" customFormat="1" x14ac:dyDescent="0.2">
      <c r="A52" s="154" t="s">
        <v>1216</v>
      </c>
      <c r="B52" s="154" t="s">
        <v>1217</v>
      </c>
      <c r="C52" s="169">
        <v>-901613.64</v>
      </c>
      <c r="D52" s="169">
        <v>-901613.64</v>
      </c>
      <c r="E52" s="169">
        <v>0</v>
      </c>
      <c r="F52" s="212"/>
    </row>
    <row r="53" spans="1:6" s="286" customFormat="1" x14ac:dyDescent="0.2">
      <c r="A53" s="154" t="s">
        <v>1218</v>
      </c>
      <c r="B53" s="154" t="s">
        <v>1219</v>
      </c>
      <c r="C53" s="169">
        <v>-38891326.310000002</v>
      </c>
      <c r="D53" s="169">
        <v>-38891326.310000002</v>
      </c>
      <c r="E53" s="169">
        <v>0</v>
      </c>
      <c r="F53" s="212"/>
    </row>
    <row r="54" spans="1:6" s="286" customFormat="1" x14ac:dyDescent="0.2">
      <c r="A54" s="154" t="s">
        <v>1220</v>
      </c>
      <c r="B54" s="154" t="s">
        <v>1221</v>
      </c>
      <c r="C54" s="169">
        <v>-16549736.529999999</v>
      </c>
      <c r="D54" s="169">
        <v>-16549736.529999999</v>
      </c>
      <c r="E54" s="169">
        <v>0</v>
      </c>
      <c r="F54" s="212"/>
    </row>
    <row r="55" spans="1:6" s="286" customFormat="1" x14ac:dyDescent="0.2">
      <c r="A55" s="154" t="s">
        <v>1222</v>
      </c>
      <c r="B55" s="154" t="s">
        <v>1223</v>
      </c>
      <c r="C55" s="169">
        <v>-31858686.699999999</v>
      </c>
      <c r="D55" s="169">
        <v>-31858686.699999999</v>
      </c>
      <c r="E55" s="169">
        <v>0</v>
      </c>
      <c r="F55" s="212"/>
    </row>
    <row r="56" spans="1:6" s="286" customFormat="1" x14ac:dyDescent="0.2">
      <c r="A56" s="154" t="s">
        <v>1224</v>
      </c>
      <c r="B56" s="154" t="s">
        <v>1225</v>
      </c>
      <c r="C56" s="169">
        <v>0</v>
      </c>
      <c r="D56" s="169">
        <v>-208835.58</v>
      </c>
      <c r="E56" s="169">
        <v>-208835.58</v>
      </c>
      <c r="F56" s="212"/>
    </row>
    <row r="57" spans="1:6" s="286" customFormat="1" x14ac:dyDescent="0.2">
      <c r="A57" s="154" t="s">
        <v>1226</v>
      </c>
      <c r="B57" s="154" t="s">
        <v>1227</v>
      </c>
      <c r="C57" s="169">
        <v>0</v>
      </c>
      <c r="D57" s="169">
        <v>-10515091.51</v>
      </c>
      <c r="E57" s="169">
        <v>-10515091.51</v>
      </c>
      <c r="F57" s="212"/>
    </row>
    <row r="58" spans="1:6" s="286" customFormat="1" x14ac:dyDescent="0.2">
      <c r="A58" s="154" t="s">
        <v>1228</v>
      </c>
      <c r="B58" s="154" t="s">
        <v>1229</v>
      </c>
      <c r="C58" s="169"/>
      <c r="D58" s="169"/>
      <c r="E58" s="169"/>
      <c r="F58" s="212"/>
    </row>
    <row r="59" spans="1:6" x14ac:dyDescent="0.2">
      <c r="A59" s="154"/>
      <c r="B59" s="154"/>
      <c r="C59" s="169"/>
      <c r="D59" s="169"/>
      <c r="E59" s="169"/>
      <c r="F59" s="212"/>
    </row>
    <row r="60" spans="1:6" x14ac:dyDescent="0.2">
      <c r="A60" s="156"/>
      <c r="B60" s="156" t="s">
        <v>277</v>
      </c>
      <c r="C60" s="170">
        <f>SUM(C8:C59)</f>
        <v>-1015346421.8700004</v>
      </c>
      <c r="D60" s="170">
        <f>SUM(D8:D59)</f>
        <v>-1264384086.1200006</v>
      </c>
      <c r="E60" s="170">
        <f>SUM(E8:E59)</f>
        <v>-249037664.25000006</v>
      </c>
      <c r="F60" s="156"/>
    </row>
  </sheetData>
  <protectedRanges>
    <protectedRange sqref="F6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B162" sqref="B162"/>
    </sheetView>
  </sheetViews>
  <sheetFormatPr baseColWidth="10" defaultRowHeight="11.25" x14ac:dyDescent="0.2"/>
  <cols>
    <col min="1" max="1" width="20.7109375" style="158" customWidth="1"/>
    <col min="2" max="2" width="50.7109375" style="158" customWidth="1"/>
    <col min="3" max="5" width="17.7109375" style="120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154</v>
      </c>
      <c r="C5" s="74"/>
      <c r="D5" s="74"/>
      <c r="E5" s="273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6">
        <v>111200001</v>
      </c>
      <c r="B8" s="176" t="s">
        <v>1230</v>
      </c>
      <c r="C8" s="169">
        <v>457053.27</v>
      </c>
      <c r="D8" s="169">
        <v>933574.47</v>
      </c>
      <c r="E8" s="169">
        <v>476521.2</v>
      </c>
    </row>
    <row r="9" spans="1:5" x14ac:dyDescent="0.2">
      <c r="A9" s="176">
        <v>111200005</v>
      </c>
      <c r="B9" s="176" t="s">
        <v>1231</v>
      </c>
      <c r="C9" s="169">
        <v>780318.71</v>
      </c>
      <c r="D9" s="169">
        <v>780397.96</v>
      </c>
      <c r="E9" s="169">
        <v>79.25</v>
      </c>
    </row>
    <row r="10" spans="1:5" x14ac:dyDescent="0.2">
      <c r="A10" s="176">
        <v>111200006</v>
      </c>
      <c r="B10" s="176" t="s">
        <v>1232</v>
      </c>
      <c r="C10" s="169">
        <v>113740.31</v>
      </c>
      <c r="D10" s="169">
        <v>205885.12</v>
      </c>
      <c r="E10" s="169">
        <v>92144.81</v>
      </c>
    </row>
    <row r="11" spans="1:5" x14ac:dyDescent="0.2">
      <c r="A11" s="176">
        <v>111200007</v>
      </c>
      <c r="B11" s="176" t="s">
        <v>1233</v>
      </c>
      <c r="C11" s="169">
        <v>2217411.7599999998</v>
      </c>
      <c r="D11" s="169">
        <v>2204975.13</v>
      </c>
      <c r="E11" s="169">
        <v>-12436.63</v>
      </c>
    </row>
    <row r="12" spans="1:5" x14ac:dyDescent="0.2">
      <c r="A12" s="176">
        <v>111200008</v>
      </c>
      <c r="B12" s="176" t="s">
        <v>1234</v>
      </c>
      <c r="C12" s="169">
        <v>41042.67</v>
      </c>
      <c r="D12" s="169">
        <v>37981.339999999997</v>
      </c>
      <c r="E12" s="169">
        <v>-3061.33</v>
      </c>
    </row>
    <row r="13" spans="1:5" x14ac:dyDescent="0.2">
      <c r="A13" s="176">
        <v>111200009</v>
      </c>
      <c r="B13" s="176" t="s">
        <v>1235</v>
      </c>
      <c r="C13" s="169">
        <v>-5363883.82</v>
      </c>
      <c r="D13" s="169">
        <v>467555.3</v>
      </c>
      <c r="E13" s="169">
        <v>5831439.1200000001</v>
      </c>
    </row>
    <row r="14" spans="1:5" x14ac:dyDescent="0.2">
      <c r="A14" s="176">
        <v>111200010</v>
      </c>
      <c r="B14" s="176" t="s">
        <v>1236</v>
      </c>
      <c r="C14" s="169">
        <v>5397.59</v>
      </c>
      <c r="D14" s="169">
        <v>0</v>
      </c>
      <c r="E14" s="169">
        <v>-5397.59</v>
      </c>
    </row>
    <row r="15" spans="1:5" x14ac:dyDescent="0.2">
      <c r="A15" s="176">
        <v>111200011</v>
      </c>
      <c r="B15" s="176" t="s">
        <v>1237</v>
      </c>
      <c r="C15" s="169">
        <v>0</v>
      </c>
      <c r="D15" s="169">
        <v>21196.21</v>
      </c>
      <c r="E15" s="169">
        <v>21196.21</v>
      </c>
    </row>
    <row r="16" spans="1:5" x14ac:dyDescent="0.2">
      <c r="A16" s="176">
        <v>111200102</v>
      </c>
      <c r="B16" s="176" t="s">
        <v>1238</v>
      </c>
      <c r="C16" s="169">
        <v>87639.83</v>
      </c>
      <c r="D16" s="169">
        <v>-133027.88</v>
      </c>
      <c r="E16" s="169">
        <v>-220667.71</v>
      </c>
    </row>
    <row r="17" spans="1:5" x14ac:dyDescent="0.2">
      <c r="A17" s="176">
        <v>111200201</v>
      </c>
      <c r="B17" s="176" t="s">
        <v>1239</v>
      </c>
      <c r="C17" s="169">
        <v>913738.76</v>
      </c>
      <c r="D17" s="169">
        <v>398155.25</v>
      </c>
      <c r="E17" s="169">
        <v>-515583.51</v>
      </c>
    </row>
    <row r="18" spans="1:5" x14ac:dyDescent="0.2">
      <c r="A18" s="176">
        <v>111200203</v>
      </c>
      <c r="B18" s="176" t="s">
        <v>1240</v>
      </c>
      <c r="C18" s="169">
        <v>35931.35</v>
      </c>
      <c r="D18" s="169">
        <v>35931.35</v>
      </c>
      <c r="E18" s="169">
        <v>0</v>
      </c>
    </row>
    <row r="19" spans="1:5" x14ac:dyDescent="0.2">
      <c r="A19" s="176">
        <v>111200303</v>
      </c>
      <c r="B19" s="176" t="s">
        <v>1241</v>
      </c>
      <c r="C19" s="169">
        <v>706051.82</v>
      </c>
      <c r="D19" s="169">
        <v>708216.7</v>
      </c>
      <c r="E19" s="169">
        <v>2164.88</v>
      </c>
    </row>
    <row r="20" spans="1:5" x14ac:dyDescent="0.2">
      <c r="A20" s="176">
        <v>111200304</v>
      </c>
      <c r="B20" s="176" t="s">
        <v>1242</v>
      </c>
      <c r="C20" s="169">
        <v>505.18</v>
      </c>
      <c r="D20" s="169">
        <v>5903.36</v>
      </c>
      <c r="E20" s="169">
        <v>5398.18</v>
      </c>
    </row>
    <row r="21" spans="1:5" x14ac:dyDescent="0.2">
      <c r="A21" s="176">
        <v>111200306</v>
      </c>
      <c r="B21" s="176" t="s">
        <v>426</v>
      </c>
      <c r="C21" s="169">
        <v>612364.44999999995</v>
      </c>
      <c r="D21" s="169">
        <v>614469.67000000004</v>
      </c>
      <c r="E21" s="169">
        <v>2105.2199999999998</v>
      </c>
    </row>
    <row r="22" spans="1:5" x14ac:dyDescent="0.2">
      <c r="A22" s="176">
        <v>111200307</v>
      </c>
      <c r="B22" s="176" t="s">
        <v>1243</v>
      </c>
      <c r="C22" s="169">
        <v>19567</v>
      </c>
      <c r="D22" s="169">
        <v>4026.39</v>
      </c>
      <c r="E22" s="169">
        <v>-15540.61</v>
      </c>
    </row>
    <row r="23" spans="1:5" x14ac:dyDescent="0.2">
      <c r="A23" s="176">
        <v>111200601</v>
      </c>
      <c r="B23" s="176" t="s">
        <v>1244</v>
      </c>
      <c r="C23" s="169">
        <v>-717.92</v>
      </c>
      <c r="D23" s="169">
        <v>0</v>
      </c>
      <c r="E23" s="169">
        <v>717.92</v>
      </c>
    </row>
    <row r="24" spans="1:5" x14ac:dyDescent="0.2">
      <c r="A24" s="176">
        <v>111400003</v>
      </c>
      <c r="B24" s="176" t="s">
        <v>392</v>
      </c>
      <c r="C24" s="169">
        <v>3014304.88</v>
      </c>
      <c r="D24" s="169">
        <v>3083472.48</v>
      </c>
      <c r="E24" s="169">
        <v>69167.600000000006</v>
      </c>
    </row>
    <row r="25" spans="1:5" x14ac:dyDescent="0.2">
      <c r="A25" s="176">
        <v>111400013</v>
      </c>
      <c r="B25" s="176" t="s">
        <v>394</v>
      </c>
      <c r="C25" s="169">
        <v>3218077.66</v>
      </c>
      <c r="D25" s="169">
        <v>2785730.3</v>
      </c>
      <c r="E25" s="169">
        <v>-432347.36</v>
      </c>
    </row>
    <row r="26" spans="1:5" x14ac:dyDescent="0.2">
      <c r="A26" s="176">
        <v>111400016</v>
      </c>
      <c r="B26" s="176" t="s">
        <v>396</v>
      </c>
      <c r="C26" s="169">
        <v>3820270.59</v>
      </c>
      <c r="D26" s="169">
        <v>3907932.26</v>
      </c>
      <c r="E26" s="169">
        <v>87661.67</v>
      </c>
    </row>
    <row r="27" spans="1:5" x14ac:dyDescent="0.2">
      <c r="A27" s="176">
        <v>111400019</v>
      </c>
      <c r="B27" s="176" t="s">
        <v>398</v>
      </c>
      <c r="C27" s="169">
        <v>4624489.2699999996</v>
      </c>
      <c r="D27" s="169">
        <v>4224350.3499999996</v>
      </c>
      <c r="E27" s="169">
        <v>-400138.92</v>
      </c>
    </row>
    <row r="28" spans="1:5" x14ac:dyDescent="0.2">
      <c r="A28" s="176">
        <v>111400021</v>
      </c>
      <c r="B28" s="176" t="s">
        <v>400</v>
      </c>
      <c r="C28" s="169">
        <v>2004005.16</v>
      </c>
      <c r="D28" s="169">
        <v>2049989.98</v>
      </c>
      <c r="E28" s="169">
        <v>45984.82</v>
      </c>
    </row>
    <row r="29" spans="1:5" x14ac:dyDescent="0.2">
      <c r="A29" s="176">
        <v>111400025</v>
      </c>
      <c r="B29" s="176" t="s">
        <v>402</v>
      </c>
      <c r="C29" s="169">
        <v>29476233.370000001</v>
      </c>
      <c r="D29" s="169">
        <v>23548117.850000001</v>
      </c>
      <c r="E29" s="169">
        <v>-5928115.5199999996</v>
      </c>
    </row>
    <row r="30" spans="1:5" x14ac:dyDescent="0.2">
      <c r="A30" s="176">
        <v>111400026</v>
      </c>
      <c r="B30" s="176" t="s">
        <v>404</v>
      </c>
      <c r="C30" s="169">
        <v>2404690.38</v>
      </c>
      <c r="D30" s="169">
        <v>2459869.52</v>
      </c>
      <c r="E30" s="169">
        <v>55179.14</v>
      </c>
    </row>
    <row r="31" spans="1:5" x14ac:dyDescent="0.2">
      <c r="A31" s="176">
        <v>111400027</v>
      </c>
      <c r="B31" s="176" t="s">
        <v>406</v>
      </c>
      <c r="C31" s="169">
        <v>11977238.01</v>
      </c>
      <c r="D31" s="169">
        <v>3927732.19</v>
      </c>
      <c r="E31" s="169">
        <v>-8049505.8200000003</v>
      </c>
    </row>
    <row r="32" spans="1:5" x14ac:dyDescent="0.2">
      <c r="A32" s="176">
        <v>111400032</v>
      </c>
      <c r="B32" s="176" t="s">
        <v>408</v>
      </c>
      <c r="C32" s="169">
        <v>2079.4899999999998</v>
      </c>
      <c r="D32" s="169">
        <v>14883354.83</v>
      </c>
      <c r="E32" s="169">
        <v>14881275.34</v>
      </c>
    </row>
    <row r="33" spans="1:5" x14ac:dyDescent="0.2">
      <c r="A33" s="176">
        <v>111400033</v>
      </c>
      <c r="B33" s="176" t="s">
        <v>410</v>
      </c>
      <c r="C33" s="169">
        <v>15890832.390000001</v>
      </c>
      <c r="D33" s="169">
        <v>6636906.6900000004</v>
      </c>
      <c r="E33" s="169">
        <v>-9253925.6999999993</v>
      </c>
    </row>
    <row r="34" spans="1:5" x14ac:dyDescent="0.2">
      <c r="A34" s="176">
        <v>111400034</v>
      </c>
      <c r="B34" s="176" t="s">
        <v>412</v>
      </c>
      <c r="C34" s="169">
        <v>9926678.6600000001</v>
      </c>
      <c r="D34" s="169">
        <v>974364.65</v>
      </c>
      <c r="E34" s="169">
        <v>-8952314.0099999998</v>
      </c>
    </row>
    <row r="35" spans="1:5" x14ac:dyDescent="0.2">
      <c r="A35" s="176">
        <v>111400037</v>
      </c>
      <c r="B35" s="176" t="s">
        <v>1245</v>
      </c>
      <c r="C35" s="169">
        <v>505629.1</v>
      </c>
      <c r="D35" s="169">
        <v>0</v>
      </c>
      <c r="E35" s="169">
        <v>-505629.1</v>
      </c>
    </row>
    <row r="36" spans="1:5" x14ac:dyDescent="0.2">
      <c r="A36" s="176">
        <v>111400038</v>
      </c>
      <c r="B36" s="176" t="s">
        <v>414</v>
      </c>
      <c r="C36" s="169">
        <v>0</v>
      </c>
      <c r="D36" s="169">
        <v>2510292.42</v>
      </c>
      <c r="E36" s="169">
        <v>2510292.42</v>
      </c>
    </row>
    <row r="37" spans="1:5" x14ac:dyDescent="0.2">
      <c r="A37" s="176">
        <v>111400039</v>
      </c>
      <c r="B37" s="176" t="s">
        <v>416</v>
      </c>
      <c r="C37" s="169">
        <v>0</v>
      </c>
      <c r="D37" s="169">
        <v>36864874.25</v>
      </c>
      <c r="E37" s="169">
        <v>36864874.25</v>
      </c>
    </row>
    <row r="38" spans="1:5" x14ac:dyDescent="0.2">
      <c r="A38" s="176">
        <v>111400040</v>
      </c>
      <c r="B38" s="176" t="s">
        <v>418</v>
      </c>
      <c r="C38" s="169">
        <v>0</v>
      </c>
      <c r="D38" s="169">
        <v>9534749.1400000006</v>
      </c>
      <c r="E38" s="169">
        <v>9534749.1400000006</v>
      </c>
    </row>
    <row r="39" spans="1:5" x14ac:dyDescent="0.2">
      <c r="A39" s="176">
        <v>111400041</v>
      </c>
      <c r="B39" s="176" t="s">
        <v>420</v>
      </c>
      <c r="C39" s="169">
        <v>0</v>
      </c>
      <c r="D39" s="169">
        <v>56755924.289999999</v>
      </c>
      <c r="E39" s="169">
        <v>56755924.289999999</v>
      </c>
    </row>
    <row r="40" spans="1:5" x14ac:dyDescent="0.2">
      <c r="A40" s="176">
        <v>111400042</v>
      </c>
      <c r="B40" s="176" t="s">
        <v>422</v>
      </c>
      <c r="C40" s="169">
        <v>0</v>
      </c>
      <c r="D40" s="169">
        <v>26177175.600000001</v>
      </c>
      <c r="E40" s="169">
        <v>26177175.600000001</v>
      </c>
    </row>
    <row r="41" spans="1:5" x14ac:dyDescent="0.2">
      <c r="A41" s="176">
        <v>111400047</v>
      </c>
      <c r="B41" s="176" t="s">
        <v>424</v>
      </c>
      <c r="C41" s="169">
        <v>0</v>
      </c>
      <c r="D41" s="169">
        <v>11137077.279999999</v>
      </c>
      <c r="E41" s="169">
        <v>11137077.279999999</v>
      </c>
    </row>
    <row r="42" spans="1:5" x14ac:dyDescent="0.2">
      <c r="A42" s="176">
        <v>111400201</v>
      </c>
      <c r="B42" s="176" t="s">
        <v>1239</v>
      </c>
      <c r="C42" s="169">
        <v>5142608.0999999996</v>
      </c>
      <c r="D42" s="169">
        <v>0</v>
      </c>
      <c r="E42" s="169">
        <v>-5142608.0999999996</v>
      </c>
    </row>
    <row r="43" spans="1:5" x14ac:dyDescent="0.2">
      <c r="A43" s="176">
        <v>111400303</v>
      </c>
      <c r="B43" s="176" t="s">
        <v>426</v>
      </c>
      <c r="C43" s="169">
        <v>4003886.23</v>
      </c>
      <c r="D43" s="169">
        <v>5652055.3600000003</v>
      </c>
      <c r="E43" s="169">
        <v>1648169.13</v>
      </c>
    </row>
    <row r="44" spans="1:5" x14ac:dyDescent="0.2">
      <c r="A44" s="176">
        <v>111500002</v>
      </c>
      <c r="B44" s="176" t="s">
        <v>429</v>
      </c>
      <c r="C44" s="169">
        <v>45104.93</v>
      </c>
      <c r="D44" s="169">
        <v>43858.84</v>
      </c>
      <c r="E44" s="169">
        <v>-1246.0899999999999</v>
      </c>
    </row>
    <row r="45" spans="1:5" x14ac:dyDescent="0.2">
      <c r="A45" s="176">
        <v>111500034</v>
      </c>
      <c r="B45" s="176" t="s">
        <v>431</v>
      </c>
      <c r="C45" s="169">
        <v>479890.01</v>
      </c>
      <c r="D45" s="169">
        <v>457944.21</v>
      </c>
      <c r="E45" s="169">
        <v>-21945.8</v>
      </c>
    </row>
    <row r="46" spans="1:5" x14ac:dyDescent="0.2">
      <c r="A46" s="176">
        <v>111500039</v>
      </c>
      <c r="B46" s="176" t="s">
        <v>433</v>
      </c>
      <c r="C46" s="169">
        <v>493939.1</v>
      </c>
      <c r="D46" s="169">
        <v>452178.05</v>
      </c>
      <c r="E46" s="169">
        <v>-41761.050000000003</v>
      </c>
    </row>
    <row r="47" spans="1:5" x14ac:dyDescent="0.2">
      <c r="A47" s="176">
        <v>111500047</v>
      </c>
      <c r="B47" s="176" t="s">
        <v>435</v>
      </c>
      <c r="C47" s="169">
        <v>417806.44</v>
      </c>
      <c r="D47" s="169">
        <v>551395.35</v>
      </c>
      <c r="E47" s="169">
        <v>133588.91</v>
      </c>
    </row>
    <row r="48" spans="1:5" x14ac:dyDescent="0.2">
      <c r="A48" s="176">
        <v>111500062</v>
      </c>
      <c r="B48" s="176" t="s">
        <v>437</v>
      </c>
      <c r="C48" s="169">
        <v>101724.47</v>
      </c>
      <c r="D48" s="169">
        <v>212680.29</v>
      </c>
      <c r="E48" s="169">
        <v>110955.82</v>
      </c>
    </row>
    <row r="49" spans="1:5" x14ac:dyDescent="0.2">
      <c r="A49" s="176">
        <v>111500068</v>
      </c>
      <c r="B49" s="176" t="s">
        <v>1246</v>
      </c>
      <c r="C49" s="169">
        <v>0.45</v>
      </c>
      <c r="D49" s="169">
        <v>0</v>
      </c>
      <c r="E49" s="169">
        <v>-0.45</v>
      </c>
    </row>
    <row r="50" spans="1:5" x14ac:dyDescent="0.2">
      <c r="A50" s="176">
        <v>111500070</v>
      </c>
      <c r="B50" s="176" t="s">
        <v>1247</v>
      </c>
      <c r="C50" s="169">
        <v>1388145.7</v>
      </c>
      <c r="D50" s="169">
        <v>0</v>
      </c>
      <c r="E50" s="169">
        <v>-1388145.7</v>
      </c>
    </row>
    <row r="51" spans="1:5" x14ac:dyDescent="0.2">
      <c r="A51" s="176">
        <v>111500073</v>
      </c>
      <c r="B51" s="176" t="s">
        <v>1248</v>
      </c>
      <c r="C51" s="169">
        <v>56937.43</v>
      </c>
      <c r="D51" s="169">
        <v>0</v>
      </c>
      <c r="E51" s="169">
        <v>-56937.43</v>
      </c>
    </row>
    <row r="52" spans="1:5" x14ac:dyDescent="0.2">
      <c r="A52" s="176">
        <v>111500075</v>
      </c>
      <c r="B52" s="176" t="s">
        <v>439</v>
      </c>
      <c r="C52" s="169">
        <v>233322.08</v>
      </c>
      <c r="D52" s="169">
        <v>385231.76</v>
      </c>
      <c r="E52" s="169">
        <v>151909.68</v>
      </c>
    </row>
    <row r="53" spans="1:5" x14ac:dyDescent="0.2">
      <c r="A53" s="176">
        <v>111500076</v>
      </c>
      <c r="B53" s="176" t="s">
        <v>441</v>
      </c>
      <c r="C53" s="169">
        <v>524536.39</v>
      </c>
      <c r="D53" s="169">
        <v>377182.19</v>
      </c>
      <c r="E53" s="169">
        <v>-147354.20000000001</v>
      </c>
    </row>
    <row r="54" spans="1:5" x14ac:dyDescent="0.2">
      <c r="A54" s="176">
        <v>111500077</v>
      </c>
      <c r="B54" s="176" t="s">
        <v>443</v>
      </c>
      <c r="C54" s="169">
        <v>7151.83</v>
      </c>
      <c r="D54" s="169">
        <v>7152.55</v>
      </c>
      <c r="E54" s="169">
        <v>0.72</v>
      </c>
    </row>
    <row r="55" spans="1:5" x14ac:dyDescent="0.2">
      <c r="A55" s="176">
        <v>111500078</v>
      </c>
      <c r="B55" s="176" t="s">
        <v>1249</v>
      </c>
      <c r="C55" s="169">
        <v>1.18</v>
      </c>
      <c r="D55" s="169">
        <v>0</v>
      </c>
      <c r="E55" s="169">
        <v>-1.18</v>
      </c>
    </row>
    <row r="56" spans="1:5" x14ac:dyDescent="0.2">
      <c r="A56" s="176">
        <v>111500079</v>
      </c>
      <c r="B56" s="176" t="s">
        <v>1250</v>
      </c>
      <c r="C56" s="169">
        <v>1911.81</v>
      </c>
      <c r="D56" s="169">
        <v>0</v>
      </c>
      <c r="E56" s="169">
        <v>-1911.81</v>
      </c>
    </row>
    <row r="57" spans="1:5" x14ac:dyDescent="0.2">
      <c r="A57" s="176">
        <v>111500080</v>
      </c>
      <c r="B57" s="176" t="s">
        <v>1251</v>
      </c>
      <c r="C57" s="169">
        <v>752.85</v>
      </c>
      <c r="D57" s="169">
        <v>0</v>
      </c>
      <c r="E57" s="169">
        <v>-752.85</v>
      </c>
    </row>
    <row r="58" spans="1:5" x14ac:dyDescent="0.2">
      <c r="A58" s="176">
        <v>111500081</v>
      </c>
      <c r="B58" s="176" t="s">
        <v>1252</v>
      </c>
      <c r="C58" s="169">
        <v>752.46</v>
      </c>
      <c r="D58" s="169">
        <v>0</v>
      </c>
      <c r="E58" s="169">
        <v>-752.46</v>
      </c>
    </row>
    <row r="59" spans="1:5" x14ac:dyDescent="0.2">
      <c r="A59" s="176">
        <v>111500082</v>
      </c>
      <c r="B59" s="176" t="s">
        <v>1253</v>
      </c>
      <c r="C59" s="169">
        <v>5.28</v>
      </c>
      <c r="D59" s="169">
        <v>0</v>
      </c>
      <c r="E59" s="169">
        <v>-5.28</v>
      </c>
    </row>
    <row r="60" spans="1:5" x14ac:dyDescent="0.2">
      <c r="A60" s="176">
        <v>111500083</v>
      </c>
      <c r="B60" s="176" t="s">
        <v>1254</v>
      </c>
      <c r="C60" s="169">
        <v>-484578.9</v>
      </c>
      <c r="D60" s="169">
        <v>0</v>
      </c>
      <c r="E60" s="169">
        <v>484578.9</v>
      </c>
    </row>
    <row r="61" spans="1:5" x14ac:dyDescent="0.2">
      <c r="A61" s="176">
        <v>111500084</v>
      </c>
      <c r="B61" s="176" t="s">
        <v>1255</v>
      </c>
      <c r="C61" s="169">
        <v>62119.82</v>
      </c>
      <c r="D61" s="169">
        <v>0</v>
      </c>
      <c r="E61" s="169">
        <v>-62119.82</v>
      </c>
    </row>
    <row r="62" spans="1:5" x14ac:dyDescent="0.2">
      <c r="A62" s="176">
        <v>111500087</v>
      </c>
      <c r="B62" s="176" t="s">
        <v>1256</v>
      </c>
      <c r="C62" s="169">
        <v>1297215.48</v>
      </c>
      <c r="D62" s="169">
        <v>0</v>
      </c>
      <c r="E62" s="169">
        <v>-1297215.48</v>
      </c>
    </row>
    <row r="63" spans="1:5" x14ac:dyDescent="0.2">
      <c r="A63" s="176">
        <v>111500088</v>
      </c>
      <c r="B63" s="176" t="s">
        <v>1257</v>
      </c>
      <c r="C63" s="169">
        <v>600002.67000000004</v>
      </c>
      <c r="D63" s="169">
        <v>0</v>
      </c>
      <c r="E63" s="169">
        <v>-600002.67000000004</v>
      </c>
    </row>
    <row r="64" spans="1:5" x14ac:dyDescent="0.2">
      <c r="A64" s="176">
        <v>111500089</v>
      </c>
      <c r="B64" s="176" t="s">
        <v>445</v>
      </c>
      <c r="C64" s="169">
        <v>0</v>
      </c>
      <c r="D64" s="169">
        <v>4081910.14</v>
      </c>
      <c r="E64" s="169">
        <v>4081910.14</v>
      </c>
    </row>
    <row r="65" spans="1:5" x14ac:dyDescent="0.2">
      <c r="A65" s="176">
        <v>111500090</v>
      </c>
      <c r="B65" s="176" t="s">
        <v>447</v>
      </c>
      <c r="C65" s="169">
        <v>0</v>
      </c>
      <c r="D65" s="169">
        <v>398614.24</v>
      </c>
      <c r="E65" s="169">
        <v>398614.24</v>
      </c>
    </row>
    <row r="66" spans="1:5" x14ac:dyDescent="0.2">
      <c r="A66" s="176">
        <v>111500091</v>
      </c>
      <c r="B66" s="176" t="s">
        <v>449</v>
      </c>
      <c r="C66" s="169">
        <v>0</v>
      </c>
      <c r="D66" s="169">
        <v>19.98</v>
      </c>
      <c r="E66" s="169">
        <v>19.98</v>
      </c>
    </row>
    <row r="67" spans="1:5" x14ac:dyDescent="0.2">
      <c r="A67" s="176">
        <v>111500092</v>
      </c>
      <c r="B67" s="176" t="s">
        <v>451</v>
      </c>
      <c r="C67" s="169">
        <v>0</v>
      </c>
      <c r="D67" s="169">
        <v>536645.65</v>
      </c>
      <c r="E67" s="169">
        <v>536645.65</v>
      </c>
    </row>
    <row r="68" spans="1:5" x14ac:dyDescent="0.2">
      <c r="A68" s="176">
        <v>111500093</v>
      </c>
      <c r="B68" s="176" t="s">
        <v>453</v>
      </c>
      <c r="C68" s="169">
        <v>0</v>
      </c>
      <c r="D68" s="169">
        <v>442532.49</v>
      </c>
      <c r="E68" s="169">
        <v>442532.49</v>
      </c>
    </row>
    <row r="69" spans="1:5" x14ac:dyDescent="0.2">
      <c r="A69" s="176">
        <v>111500094</v>
      </c>
      <c r="B69" s="176" t="s">
        <v>455</v>
      </c>
      <c r="C69" s="169">
        <v>0</v>
      </c>
      <c r="D69" s="169">
        <v>-390789.4</v>
      </c>
      <c r="E69" s="169">
        <v>-390789.4</v>
      </c>
    </row>
    <row r="70" spans="1:5" x14ac:dyDescent="0.2">
      <c r="A70" s="176">
        <v>111500095</v>
      </c>
      <c r="B70" s="176" t="s">
        <v>457</v>
      </c>
      <c r="C70" s="169">
        <v>0</v>
      </c>
      <c r="D70" s="169">
        <v>-3322199.72</v>
      </c>
      <c r="E70" s="169">
        <v>-3322199.72</v>
      </c>
    </row>
    <row r="71" spans="1:5" x14ac:dyDescent="0.2">
      <c r="A71" s="176">
        <v>111500096</v>
      </c>
      <c r="B71" s="176" t="s">
        <v>459</v>
      </c>
      <c r="C71" s="169">
        <v>0</v>
      </c>
      <c r="D71" s="169">
        <v>5037200.13</v>
      </c>
      <c r="E71" s="169">
        <v>5037200.13</v>
      </c>
    </row>
    <row r="72" spans="1:5" x14ac:dyDescent="0.2">
      <c r="A72" s="176">
        <v>111500097</v>
      </c>
      <c r="B72" s="176" t="s">
        <v>461</v>
      </c>
      <c r="C72" s="169">
        <v>0</v>
      </c>
      <c r="D72" s="169">
        <v>5000001.92</v>
      </c>
      <c r="E72" s="169">
        <v>5000001.92</v>
      </c>
    </row>
    <row r="73" spans="1:5" x14ac:dyDescent="0.2">
      <c r="A73" s="176">
        <v>111500098</v>
      </c>
      <c r="B73" s="176" t="s">
        <v>463</v>
      </c>
      <c r="C73" s="169">
        <v>0</v>
      </c>
      <c r="D73" s="169">
        <v>2835209.39</v>
      </c>
      <c r="E73" s="169">
        <v>2835209.39</v>
      </c>
    </row>
    <row r="74" spans="1:5" x14ac:dyDescent="0.2">
      <c r="A74" s="176">
        <v>111500099</v>
      </c>
      <c r="B74" s="176" t="s">
        <v>465</v>
      </c>
      <c r="C74" s="169">
        <v>0</v>
      </c>
      <c r="D74" s="169">
        <v>3028340.08</v>
      </c>
      <c r="E74" s="169">
        <v>3028340.08</v>
      </c>
    </row>
    <row r="75" spans="1:5" x14ac:dyDescent="0.2">
      <c r="A75" s="176">
        <v>111500106</v>
      </c>
      <c r="B75" s="176" t="s">
        <v>467</v>
      </c>
      <c r="C75" s="169">
        <v>378969.71</v>
      </c>
      <c r="D75" s="169">
        <v>378969.71</v>
      </c>
      <c r="E75" s="169">
        <v>0</v>
      </c>
    </row>
    <row r="76" spans="1:5" x14ac:dyDescent="0.2">
      <c r="A76" s="176">
        <v>111500208</v>
      </c>
      <c r="B76" s="176" t="s">
        <v>1258</v>
      </c>
      <c r="C76" s="169">
        <v>14536.66</v>
      </c>
      <c r="D76" s="169">
        <v>0</v>
      </c>
      <c r="E76" s="169">
        <v>-14536.66</v>
      </c>
    </row>
    <row r="77" spans="1:5" x14ac:dyDescent="0.2">
      <c r="A77" s="176">
        <v>111500210</v>
      </c>
      <c r="B77" s="176" t="s">
        <v>1259</v>
      </c>
      <c r="C77" s="169">
        <v>-1448.36</v>
      </c>
      <c r="D77" s="169">
        <v>0</v>
      </c>
      <c r="E77" s="169">
        <v>1448.36</v>
      </c>
    </row>
    <row r="78" spans="1:5" x14ac:dyDescent="0.2">
      <c r="A78" s="176">
        <v>111500307</v>
      </c>
      <c r="B78" s="176" t="s">
        <v>469</v>
      </c>
      <c r="C78" s="169">
        <v>1978769.51</v>
      </c>
      <c r="D78" s="169">
        <v>574135.31000000006</v>
      </c>
      <c r="E78" s="169">
        <v>-1404634.2</v>
      </c>
    </row>
    <row r="79" spans="1:5" x14ac:dyDescent="0.2">
      <c r="A79" s="176">
        <v>111500323</v>
      </c>
      <c r="B79" s="176" t="s">
        <v>471</v>
      </c>
      <c r="C79" s="169">
        <v>41178.800000000003</v>
      </c>
      <c r="D79" s="169">
        <v>120116.32</v>
      </c>
      <c r="E79" s="169">
        <v>78937.52</v>
      </c>
    </row>
    <row r="80" spans="1:5" x14ac:dyDescent="0.2">
      <c r="A80" s="176">
        <v>111500339</v>
      </c>
      <c r="B80" s="176" t="s">
        <v>473</v>
      </c>
      <c r="C80" s="169">
        <v>453269.54</v>
      </c>
      <c r="D80" s="169">
        <v>268677.65000000002</v>
      </c>
      <c r="E80" s="169">
        <v>-184591.89</v>
      </c>
    </row>
    <row r="81" spans="1:5" x14ac:dyDescent="0.2">
      <c r="A81" s="176">
        <v>111500345</v>
      </c>
      <c r="B81" s="176" t="s">
        <v>475</v>
      </c>
      <c r="C81" s="169">
        <v>749389.63</v>
      </c>
      <c r="D81" s="169">
        <v>4027343.34</v>
      </c>
      <c r="E81" s="169">
        <v>3277953.71</v>
      </c>
    </row>
    <row r="82" spans="1:5" x14ac:dyDescent="0.2">
      <c r="A82" s="176">
        <v>111500346</v>
      </c>
      <c r="B82" s="176" t="s">
        <v>477</v>
      </c>
      <c r="C82" s="169">
        <v>1310326.02</v>
      </c>
      <c r="D82" s="169">
        <v>1230384.45</v>
      </c>
      <c r="E82" s="169">
        <v>-79941.570000000007</v>
      </c>
    </row>
    <row r="83" spans="1:5" x14ac:dyDescent="0.2">
      <c r="A83" s="176">
        <v>111500347</v>
      </c>
      <c r="B83" s="176" t="s">
        <v>1260</v>
      </c>
      <c r="C83" s="169">
        <v>0.33</v>
      </c>
      <c r="D83" s="169">
        <v>0</v>
      </c>
      <c r="E83" s="169">
        <v>-0.33</v>
      </c>
    </row>
    <row r="84" spans="1:5" x14ac:dyDescent="0.2">
      <c r="A84" s="176">
        <v>111500352</v>
      </c>
      <c r="B84" s="176" t="s">
        <v>1261</v>
      </c>
      <c r="C84" s="169">
        <v>0.43</v>
      </c>
      <c r="D84" s="169">
        <v>0</v>
      </c>
      <c r="E84" s="169">
        <v>-0.43</v>
      </c>
    </row>
    <row r="85" spans="1:5" x14ac:dyDescent="0.2">
      <c r="A85" s="176">
        <v>111500353</v>
      </c>
      <c r="B85" s="176" t="s">
        <v>1262</v>
      </c>
      <c r="C85" s="169">
        <v>0.27</v>
      </c>
      <c r="D85" s="169">
        <v>0</v>
      </c>
      <c r="E85" s="169">
        <v>-0.27</v>
      </c>
    </row>
    <row r="86" spans="1:5" x14ac:dyDescent="0.2">
      <c r="A86" s="176">
        <v>111500354</v>
      </c>
      <c r="B86" s="176" t="s">
        <v>479</v>
      </c>
      <c r="C86" s="169">
        <v>0</v>
      </c>
      <c r="D86" s="169">
        <v>2891440.55</v>
      </c>
      <c r="E86" s="169">
        <v>2891440.55</v>
      </c>
    </row>
    <row r="87" spans="1:5" x14ac:dyDescent="0.2">
      <c r="A87" s="176">
        <v>111500355</v>
      </c>
      <c r="B87" s="176" t="s">
        <v>481</v>
      </c>
      <c r="C87" s="169">
        <v>0</v>
      </c>
      <c r="D87" s="169">
        <v>30142.45</v>
      </c>
      <c r="E87" s="169">
        <v>30142.45</v>
      </c>
    </row>
    <row r="88" spans="1:5" x14ac:dyDescent="0.2">
      <c r="A88" s="176">
        <v>111500524</v>
      </c>
      <c r="B88" s="176" t="s">
        <v>1263</v>
      </c>
      <c r="C88" s="169">
        <v>97286.98</v>
      </c>
      <c r="D88" s="169">
        <v>0</v>
      </c>
      <c r="E88" s="169">
        <v>-97286.98</v>
      </c>
    </row>
    <row r="89" spans="1:5" x14ac:dyDescent="0.2">
      <c r="A89" s="176">
        <v>111500525</v>
      </c>
      <c r="B89" s="176" t="s">
        <v>1264</v>
      </c>
      <c r="C89" s="169">
        <v>-69119.73</v>
      </c>
      <c r="D89" s="169">
        <v>0</v>
      </c>
      <c r="E89" s="169">
        <v>69119.73</v>
      </c>
    </row>
    <row r="90" spans="1:5" x14ac:dyDescent="0.2">
      <c r="A90" s="176">
        <v>111500701</v>
      </c>
      <c r="B90" s="176" t="s">
        <v>483</v>
      </c>
      <c r="C90" s="169">
        <v>0</v>
      </c>
      <c r="D90" s="169">
        <v>-3041475.11</v>
      </c>
      <c r="E90" s="169">
        <v>-3041475.11</v>
      </c>
    </row>
    <row r="91" spans="1:5" x14ac:dyDescent="0.2">
      <c r="A91" s="176">
        <v>111500702</v>
      </c>
      <c r="B91" s="176" t="s">
        <v>485</v>
      </c>
      <c r="C91" s="169">
        <v>0</v>
      </c>
      <c r="D91" s="169">
        <v>3032280.1</v>
      </c>
      <c r="E91" s="169">
        <v>3032280.1</v>
      </c>
    </row>
    <row r="92" spans="1:5" x14ac:dyDescent="0.2">
      <c r="A92" s="176">
        <v>111500703</v>
      </c>
      <c r="B92" s="176" t="s">
        <v>487</v>
      </c>
      <c r="C92" s="169">
        <v>0</v>
      </c>
      <c r="D92" s="169">
        <v>18.62</v>
      </c>
      <c r="E92" s="169">
        <v>18.62</v>
      </c>
    </row>
    <row r="93" spans="1:5" x14ac:dyDescent="0.2">
      <c r="A93" s="176">
        <v>111500704</v>
      </c>
      <c r="B93" s="176" t="s">
        <v>489</v>
      </c>
      <c r="C93" s="169">
        <v>0</v>
      </c>
      <c r="D93" s="169">
        <v>1261899.54</v>
      </c>
      <c r="E93" s="169">
        <v>1261899.54</v>
      </c>
    </row>
    <row r="94" spans="1:5" x14ac:dyDescent="0.2">
      <c r="A94" s="176">
        <v>111500705</v>
      </c>
      <c r="B94" s="176" t="s">
        <v>491</v>
      </c>
      <c r="C94" s="169">
        <v>0</v>
      </c>
      <c r="D94" s="169">
        <v>-2855833.1</v>
      </c>
      <c r="E94" s="169">
        <v>-2855833.1</v>
      </c>
    </row>
    <row r="95" spans="1:5" x14ac:dyDescent="0.2">
      <c r="A95" s="176">
        <v>111500706</v>
      </c>
      <c r="B95" s="176" t="s">
        <v>493</v>
      </c>
      <c r="C95" s="169">
        <v>0</v>
      </c>
      <c r="D95" s="169">
        <v>-1723095.84</v>
      </c>
      <c r="E95" s="169">
        <v>-1723095.84</v>
      </c>
    </row>
    <row r="96" spans="1:5" x14ac:dyDescent="0.2">
      <c r="A96" s="176">
        <v>111500707</v>
      </c>
      <c r="B96" s="176" t="s">
        <v>495</v>
      </c>
      <c r="C96" s="169">
        <v>0</v>
      </c>
      <c r="D96" s="169">
        <v>1178253.21</v>
      </c>
      <c r="E96" s="169">
        <v>1178253.21</v>
      </c>
    </row>
    <row r="97" spans="1:5" x14ac:dyDescent="0.2">
      <c r="A97" s="176">
        <v>111500708</v>
      </c>
      <c r="B97" s="176" t="s">
        <v>497</v>
      </c>
      <c r="C97" s="169">
        <v>0</v>
      </c>
      <c r="D97" s="169">
        <v>778332.89</v>
      </c>
      <c r="E97" s="169">
        <v>778332.89</v>
      </c>
    </row>
    <row r="98" spans="1:5" x14ac:dyDescent="0.2">
      <c r="A98" s="176">
        <v>111500709</v>
      </c>
      <c r="B98" s="176" t="s">
        <v>499</v>
      </c>
      <c r="C98" s="169">
        <v>0</v>
      </c>
      <c r="D98" s="169">
        <v>285013.06</v>
      </c>
      <c r="E98" s="169">
        <v>285013.06</v>
      </c>
    </row>
    <row r="99" spans="1:5" x14ac:dyDescent="0.2">
      <c r="A99" s="176">
        <v>111500710</v>
      </c>
      <c r="B99" s="176" t="s">
        <v>501</v>
      </c>
      <c r="C99" s="169">
        <v>0</v>
      </c>
      <c r="D99" s="169">
        <v>11.18</v>
      </c>
      <c r="E99" s="169">
        <v>11.18</v>
      </c>
    </row>
    <row r="100" spans="1:5" x14ac:dyDescent="0.2">
      <c r="A100" s="176">
        <v>111500711</v>
      </c>
      <c r="B100" s="176" t="s">
        <v>503</v>
      </c>
      <c r="C100" s="169">
        <v>0</v>
      </c>
      <c r="D100" s="169">
        <v>9240824.4399999995</v>
      </c>
      <c r="E100" s="169">
        <v>9240824.4399999995</v>
      </c>
    </row>
    <row r="101" spans="1:5" x14ac:dyDescent="0.2">
      <c r="A101" s="176">
        <v>111500712</v>
      </c>
      <c r="B101" s="176" t="s">
        <v>505</v>
      </c>
      <c r="C101" s="169">
        <v>0</v>
      </c>
      <c r="D101" s="169">
        <v>801.12</v>
      </c>
      <c r="E101" s="169">
        <v>801.12</v>
      </c>
    </row>
    <row r="102" spans="1:5" x14ac:dyDescent="0.2">
      <c r="A102" s="176">
        <v>111500713</v>
      </c>
      <c r="B102" s="176" t="s">
        <v>507</v>
      </c>
      <c r="C102" s="169">
        <v>0</v>
      </c>
      <c r="D102" s="169">
        <v>41397.68</v>
      </c>
      <c r="E102" s="169">
        <v>41397.68</v>
      </c>
    </row>
    <row r="103" spans="1:5" x14ac:dyDescent="0.2">
      <c r="A103" s="176">
        <v>111500714</v>
      </c>
      <c r="B103" s="176" t="s">
        <v>509</v>
      </c>
      <c r="C103" s="169">
        <v>0</v>
      </c>
      <c r="D103" s="169">
        <v>1250006.25</v>
      </c>
      <c r="E103" s="169">
        <v>1250006.25</v>
      </c>
    </row>
    <row r="104" spans="1:5" x14ac:dyDescent="0.2">
      <c r="A104" s="176">
        <v>111500715</v>
      </c>
      <c r="B104" s="176" t="s">
        <v>511</v>
      </c>
      <c r="C104" s="169">
        <v>0</v>
      </c>
      <c r="D104" s="169">
        <v>1006685.1</v>
      </c>
      <c r="E104" s="169">
        <v>1006685.1</v>
      </c>
    </row>
    <row r="105" spans="1:5" x14ac:dyDescent="0.2">
      <c r="A105" s="176">
        <v>111600102</v>
      </c>
      <c r="B105" s="176" t="s">
        <v>1265</v>
      </c>
      <c r="C105" s="169">
        <v>248451</v>
      </c>
      <c r="D105" s="169">
        <v>1625063.3</v>
      </c>
      <c r="E105" s="169">
        <v>1376612.3</v>
      </c>
    </row>
    <row r="106" spans="1:5" x14ac:dyDescent="0.2">
      <c r="A106" s="176"/>
      <c r="B106" s="176"/>
      <c r="C106" s="169"/>
      <c r="D106" s="169"/>
      <c r="E106" s="169"/>
    </row>
    <row r="107" spans="1:5" x14ac:dyDescent="0.2">
      <c r="A107" s="176"/>
      <c r="B107" s="176"/>
      <c r="C107" s="169"/>
      <c r="D107" s="169"/>
      <c r="E107" s="169"/>
    </row>
    <row r="108" spans="1:5" x14ac:dyDescent="0.2">
      <c r="A108" s="176"/>
      <c r="B108" s="176"/>
      <c r="C108" s="169"/>
      <c r="D108" s="169"/>
      <c r="E108" s="169"/>
    </row>
    <row r="109" spans="1:5" x14ac:dyDescent="0.2">
      <c r="A109" s="176"/>
      <c r="B109" s="176"/>
      <c r="C109" s="169"/>
      <c r="D109" s="169"/>
      <c r="E109" s="169"/>
    </row>
    <row r="110" spans="1:5" x14ac:dyDescent="0.2">
      <c r="A110" s="176"/>
      <c r="B110" s="176"/>
      <c r="C110" s="169"/>
      <c r="D110" s="169"/>
      <c r="E110" s="169"/>
    </row>
    <row r="111" spans="1:5" x14ac:dyDescent="0.2">
      <c r="A111" s="176"/>
      <c r="B111" s="176"/>
      <c r="C111" s="169"/>
      <c r="D111" s="169"/>
      <c r="E111" s="169"/>
    </row>
    <row r="112" spans="1:5" x14ac:dyDescent="0.2">
      <c r="A112" s="176"/>
      <c r="B112" s="176"/>
      <c r="C112" s="169"/>
      <c r="D112" s="169"/>
      <c r="E112" s="169"/>
    </row>
    <row r="113" spans="1:5" x14ac:dyDescent="0.2">
      <c r="A113" s="176"/>
      <c r="B113" s="176"/>
      <c r="C113" s="169"/>
      <c r="D113" s="169"/>
      <c r="E113" s="169"/>
    </row>
    <row r="114" spans="1:5" x14ac:dyDescent="0.2">
      <c r="A114" s="176"/>
      <c r="B114" s="176"/>
      <c r="C114" s="169"/>
      <c r="D114" s="169"/>
      <c r="E114" s="169"/>
    </row>
    <row r="115" spans="1:5" x14ac:dyDescent="0.2">
      <c r="A115" s="176"/>
      <c r="B115" s="176"/>
      <c r="C115" s="169"/>
      <c r="D115" s="169"/>
      <c r="E115" s="169"/>
    </row>
    <row r="116" spans="1:5" x14ac:dyDescent="0.2">
      <c r="A116" s="176"/>
      <c r="B116" s="176"/>
      <c r="C116" s="169"/>
      <c r="D116" s="169"/>
      <c r="E116" s="169"/>
    </row>
    <row r="117" spans="1:5" x14ac:dyDescent="0.2">
      <c r="A117" s="176"/>
      <c r="B117" s="176"/>
      <c r="C117" s="169"/>
      <c r="D117" s="169"/>
      <c r="E117" s="169"/>
    </row>
    <row r="118" spans="1:5" x14ac:dyDescent="0.2">
      <c r="A118" s="176"/>
      <c r="B118" s="176"/>
      <c r="C118" s="169"/>
      <c r="D118" s="169"/>
      <c r="E118" s="169"/>
    </row>
    <row r="119" spans="1:5" x14ac:dyDescent="0.2">
      <c r="A119" s="176"/>
      <c r="B119" s="176"/>
      <c r="C119" s="169"/>
      <c r="D119" s="169"/>
      <c r="E119" s="169"/>
    </row>
    <row r="120" spans="1:5" x14ac:dyDescent="0.2">
      <c r="A120" s="176"/>
      <c r="B120" s="176"/>
      <c r="C120" s="169"/>
      <c r="D120" s="169"/>
      <c r="E120" s="169"/>
    </row>
    <row r="121" spans="1:5" x14ac:dyDescent="0.2">
      <c r="A121" s="176"/>
      <c r="B121" s="176"/>
      <c r="C121" s="169"/>
      <c r="D121" s="169"/>
      <c r="E121" s="169"/>
    </row>
    <row r="122" spans="1:5" x14ac:dyDescent="0.2">
      <c r="A122" s="176"/>
      <c r="B122" s="176"/>
      <c r="C122" s="169"/>
      <c r="D122" s="169"/>
      <c r="E122" s="169"/>
    </row>
    <row r="123" spans="1:5" x14ac:dyDescent="0.2">
      <c r="A123" s="176"/>
      <c r="B123" s="176"/>
      <c r="C123" s="169"/>
      <c r="D123" s="169"/>
      <c r="E123" s="169"/>
    </row>
    <row r="124" spans="1:5" x14ac:dyDescent="0.2">
      <c r="A124" s="176"/>
      <c r="B124" s="176"/>
      <c r="C124" s="169"/>
      <c r="D124" s="169"/>
      <c r="E124" s="169"/>
    </row>
    <row r="125" spans="1:5" x14ac:dyDescent="0.2">
      <c r="A125" s="176"/>
      <c r="B125" s="176"/>
      <c r="C125" s="169"/>
      <c r="D125" s="169"/>
      <c r="E125" s="169"/>
    </row>
    <row r="126" spans="1:5" x14ac:dyDescent="0.2">
      <c r="A126" s="176"/>
      <c r="B126" s="176"/>
      <c r="C126" s="169"/>
      <c r="D126" s="169"/>
      <c r="E126" s="169"/>
    </row>
    <row r="127" spans="1:5" x14ac:dyDescent="0.2">
      <c r="A127" s="176"/>
      <c r="B127" s="176"/>
      <c r="C127" s="169"/>
      <c r="D127" s="169"/>
      <c r="E127" s="169"/>
    </row>
    <row r="128" spans="1:5" x14ac:dyDescent="0.2">
      <c r="A128" s="176"/>
      <c r="B128" s="176"/>
      <c r="C128" s="169"/>
      <c r="D128" s="169"/>
      <c r="E128" s="169"/>
    </row>
    <row r="129" spans="1:5" x14ac:dyDescent="0.2">
      <c r="A129" s="176"/>
      <c r="B129" s="176"/>
      <c r="C129" s="169"/>
      <c r="D129" s="169"/>
      <c r="E129" s="169"/>
    </row>
    <row r="130" spans="1:5" x14ac:dyDescent="0.2">
      <c r="A130" s="176"/>
      <c r="B130" s="176"/>
      <c r="C130" s="169"/>
      <c r="D130" s="169"/>
      <c r="E130" s="169"/>
    </row>
    <row r="131" spans="1:5" x14ac:dyDescent="0.2">
      <c r="A131" s="176"/>
      <c r="B131" s="176"/>
      <c r="C131" s="169"/>
      <c r="D131" s="169"/>
      <c r="E131" s="169"/>
    </row>
    <row r="132" spans="1:5" x14ac:dyDescent="0.2">
      <c r="A132" s="176"/>
      <c r="B132" s="176"/>
      <c r="C132" s="169"/>
      <c r="D132" s="169"/>
      <c r="E132" s="169"/>
    </row>
    <row r="133" spans="1:5" x14ac:dyDescent="0.2">
      <c r="A133" s="176"/>
      <c r="B133" s="176"/>
      <c r="C133" s="169"/>
      <c r="D133" s="169"/>
      <c r="E133" s="169"/>
    </row>
    <row r="134" spans="1:5" x14ac:dyDescent="0.2">
      <c r="A134" s="176"/>
      <c r="B134" s="176"/>
      <c r="C134" s="169"/>
      <c r="D134" s="169"/>
      <c r="E134" s="169"/>
    </row>
    <row r="135" spans="1:5" x14ac:dyDescent="0.2">
      <c r="A135" s="176"/>
      <c r="B135" s="176"/>
      <c r="C135" s="169"/>
      <c r="D135" s="169"/>
      <c r="E135" s="169"/>
    </row>
    <row r="136" spans="1:5" x14ac:dyDescent="0.2">
      <c r="A136" s="176"/>
      <c r="B136" s="176"/>
      <c r="C136" s="169"/>
      <c r="D136" s="169"/>
      <c r="E136" s="169"/>
    </row>
    <row r="137" spans="1:5" x14ac:dyDescent="0.2">
      <c r="A137" s="176"/>
      <c r="B137" s="176"/>
      <c r="C137" s="169"/>
      <c r="D137" s="169"/>
      <c r="E137" s="169"/>
    </row>
    <row r="138" spans="1:5" x14ac:dyDescent="0.2">
      <c r="A138" s="176"/>
      <c r="B138" s="176"/>
      <c r="C138" s="169"/>
      <c r="D138" s="169"/>
      <c r="E138" s="169"/>
    </row>
    <row r="139" spans="1:5" x14ac:dyDescent="0.2">
      <c r="A139" s="176"/>
      <c r="B139" s="176"/>
      <c r="C139" s="169"/>
      <c r="D139" s="169"/>
      <c r="E139" s="169"/>
    </row>
    <row r="140" spans="1:5" x14ac:dyDescent="0.2">
      <c r="A140" s="176"/>
      <c r="B140" s="176"/>
      <c r="C140" s="169"/>
      <c r="D140" s="169"/>
      <c r="E140" s="169"/>
    </row>
    <row r="141" spans="1:5" x14ac:dyDescent="0.2">
      <c r="A141" s="176"/>
      <c r="B141" s="176"/>
      <c r="C141" s="169"/>
      <c r="D141" s="169"/>
      <c r="E141" s="169"/>
    </row>
    <row r="142" spans="1:5" x14ac:dyDescent="0.2">
      <c r="A142" s="176"/>
      <c r="B142" s="176"/>
      <c r="C142" s="169"/>
      <c r="D142" s="169"/>
      <c r="E142" s="169"/>
    </row>
    <row r="143" spans="1:5" x14ac:dyDescent="0.2">
      <c r="A143" s="176"/>
      <c r="B143" s="176"/>
      <c r="C143" s="169"/>
      <c r="D143" s="169"/>
      <c r="E143" s="169"/>
    </row>
    <row r="144" spans="1:5" x14ac:dyDescent="0.2">
      <c r="A144" s="176"/>
      <c r="B144" s="176"/>
      <c r="C144" s="169"/>
      <c r="D144" s="169"/>
      <c r="E144" s="169"/>
    </row>
    <row r="145" spans="1:5" x14ac:dyDescent="0.2">
      <c r="A145" s="176"/>
      <c r="B145" s="176"/>
      <c r="C145" s="169"/>
      <c r="D145" s="169"/>
      <c r="E145" s="169"/>
    </row>
    <row r="146" spans="1:5" x14ac:dyDescent="0.2">
      <c r="A146" s="176"/>
      <c r="B146" s="176"/>
      <c r="C146" s="169"/>
      <c r="D146" s="169"/>
      <c r="E146" s="169"/>
    </row>
    <row r="147" spans="1:5" x14ac:dyDescent="0.2">
      <c r="A147" s="176"/>
      <c r="B147" s="176"/>
      <c r="C147" s="169"/>
      <c r="D147" s="169"/>
      <c r="E147" s="169"/>
    </row>
    <row r="148" spans="1:5" x14ac:dyDescent="0.2">
      <c r="A148" s="176"/>
      <c r="B148" s="176"/>
      <c r="C148" s="169"/>
      <c r="D148" s="169"/>
      <c r="E148" s="169"/>
    </row>
    <row r="149" spans="1:5" x14ac:dyDescent="0.2">
      <c r="A149" s="176"/>
      <c r="B149" s="176"/>
      <c r="C149" s="169"/>
      <c r="D149" s="169"/>
      <c r="E149" s="169"/>
    </row>
    <row r="150" spans="1:5" x14ac:dyDescent="0.2">
      <c r="A150" s="176"/>
      <c r="B150" s="176"/>
      <c r="C150" s="169"/>
      <c r="D150" s="169"/>
      <c r="E150" s="169"/>
    </row>
    <row r="151" spans="1:5" x14ac:dyDescent="0.2">
      <c r="A151" s="176"/>
      <c r="B151" s="176"/>
      <c r="C151" s="169"/>
      <c r="D151" s="169"/>
      <c r="E151" s="169"/>
    </row>
    <row r="152" spans="1:5" x14ac:dyDescent="0.2">
      <c r="A152" s="176"/>
      <c r="B152" s="176"/>
      <c r="C152" s="169"/>
      <c r="D152" s="169"/>
      <c r="E152" s="169"/>
    </row>
    <row r="153" spans="1:5" x14ac:dyDescent="0.2">
      <c r="A153" s="176"/>
      <c r="B153" s="176"/>
      <c r="C153" s="169"/>
      <c r="D153" s="169"/>
      <c r="E153" s="169"/>
    </row>
    <row r="154" spans="1:5" x14ac:dyDescent="0.2">
      <c r="A154" s="176"/>
      <c r="B154" s="176"/>
      <c r="C154" s="169"/>
      <c r="D154" s="169"/>
      <c r="E154" s="169"/>
    </row>
    <row r="155" spans="1:5" x14ac:dyDescent="0.2">
      <c r="A155" s="176"/>
      <c r="B155" s="176"/>
      <c r="C155" s="169"/>
      <c r="D155" s="169"/>
      <c r="E155" s="169"/>
    </row>
    <row r="156" spans="1:5" x14ac:dyDescent="0.2">
      <c r="A156" s="176"/>
      <c r="B156" s="176"/>
      <c r="C156" s="169"/>
      <c r="D156" s="169"/>
      <c r="E156" s="169"/>
    </row>
    <row r="157" spans="1:5" x14ac:dyDescent="0.2">
      <c r="A157" s="176"/>
      <c r="B157" s="176"/>
      <c r="C157" s="169"/>
      <c r="D157" s="169"/>
      <c r="E157" s="169"/>
    </row>
    <row r="158" spans="1:5" x14ac:dyDescent="0.2">
      <c r="A158" s="176"/>
      <c r="B158" s="176"/>
      <c r="C158" s="169"/>
      <c r="D158" s="169"/>
      <c r="E158" s="169"/>
    </row>
    <row r="159" spans="1:5" x14ac:dyDescent="0.2">
      <c r="A159" s="176"/>
      <c r="B159" s="176"/>
      <c r="C159" s="169"/>
      <c r="D159" s="169"/>
      <c r="E159" s="169"/>
    </row>
    <row r="160" spans="1:5" x14ac:dyDescent="0.2">
      <c r="A160" s="176"/>
      <c r="B160" s="176"/>
      <c r="C160" s="169"/>
      <c r="D160" s="169"/>
      <c r="E160" s="169"/>
    </row>
    <row r="161" spans="1:5" x14ac:dyDescent="0.2">
      <c r="A161" s="155"/>
      <c r="B161" s="155"/>
      <c r="C161" s="208"/>
      <c r="D161" s="208"/>
      <c r="E161" s="208"/>
    </row>
    <row r="162" spans="1:5" s="19" customFormat="1" x14ac:dyDescent="0.2">
      <c r="A162" s="156"/>
      <c r="B162" s="156" t="s">
        <v>388</v>
      </c>
      <c r="C162" s="170">
        <f>SUM(C8:C161)</f>
        <v>107065536.51999998</v>
      </c>
      <c r="D162" s="170">
        <f>SUM(D8:D161)</f>
        <v>265135710.17000002</v>
      </c>
      <c r="E162" s="170">
        <f>SUM(E8:E161)</f>
        <v>158070173.65000001</v>
      </c>
    </row>
    <row r="163" spans="1:5" s="19" customFormat="1" x14ac:dyDescent="0.2">
      <c r="A163" s="203"/>
      <c r="B163" s="203"/>
      <c r="C163" s="209"/>
      <c r="D163" s="209"/>
      <c r="E163" s="209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1" zoomScaleNormal="100" zoomScaleSheetLayoutView="100" workbookViewId="0">
      <selection activeCell="F31" sqref="F31"/>
    </sheetView>
  </sheetViews>
  <sheetFormatPr baseColWidth="10" defaultRowHeight="11.25" x14ac:dyDescent="0.2"/>
  <cols>
    <col min="1" max="1" width="20.7109375" style="158" customWidth="1"/>
    <col min="2" max="2" width="50.7109375" style="158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69" t="s">
        <v>278</v>
      </c>
      <c r="B5" s="370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>
        <v>123305831</v>
      </c>
      <c r="B8" s="115" t="s">
        <v>536</v>
      </c>
      <c r="C8" s="116">
        <v>15073053.5</v>
      </c>
      <c r="D8" s="117"/>
    </row>
    <row r="9" spans="1:4" x14ac:dyDescent="0.2">
      <c r="A9" s="114">
        <v>123405891</v>
      </c>
      <c r="B9" s="115" t="s">
        <v>538</v>
      </c>
      <c r="C9" s="116">
        <v>7605944.3499999996</v>
      </c>
      <c r="D9" s="117"/>
    </row>
    <row r="10" spans="1:4" x14ac:dyDescent="0.2">
      <c r="A10" s="114">
        <v>123536131</v>
      </c>
      <c r="B10" s="115" t="s">
        <v>542</v>
      </c>
      <c r="C10" s="116">
        <v>23705290.289999999</v>
      </c>
      <c r="D10" s="117"/>
    </row>
    <row r="11" spans="1:4" x14ac:dyDescent="0.2">
      <c r="A11" s="114">
        <v>123546141</v>
      </c>
      <c r="B11" s="115" t="s">
        <v>544</v>
      </c>
      <c r="C11" s="116">
        <v>-4944624.3499999996</v>
      </c>
      <c r="D11" s="117"/>
    </row>
    <row r="12" spans="1:4" x14ac:dyDescent="0.2">
      <c r="A12" s="114">
        <v>123556151</v>
      </c>
      <c r="B12" s="115" t="s">
        <v>546</v>
      </c>
      <c r="C12" s="116">
        <v>-23532631.949999999</v>
      </c>
      <c r="D12" s="117"/>
    </row>
    <row r="13" spans="1:4" x14ac:dyDescent="0.2">
      <c r="A13" s="114">
        <v>123626221</v>
      </c>
      <c r="B13" s="115" t="s">
        <v>540</v>
      </c>
      <c r="C13" s="116">
        <v>-5461817.5599999996</v>
      </c>
      <c r="D13" s="117"/>
    </row>
    <row r="14" spans="1:4" x14ac:dyDescent="0.2">
      <c r="A14" s="114"/>
      <c r="B14" s="115"/>
      <c r="C14" s="116"/>
      <c r="D14" s="117"/>
    </row>
    <row r="15" spans="1:4" x14ac:dyDescent="0.2">
      <c r="A15" s="114"/>
      <c r="B15" s="115"/>
      <c r="C15" s="116"/>
      <c r="D15" s="117"/>
    </row>
    <row r="16" spans="1:4" x14ac:dyDescent="0.2">
      <c r="A16" s="114"/>
      <c r="B16" s="114"/>
      <c r="C16" s="116"/>
      <c r="D16" s="117"/>
    </row>
    <row r="17" spans="1:4" x14ac:dyDescent="0.2">
      <c r="A17" s="114"/>
      <c r="B17" s="115"/>
      <c r="C17" s="116"/>
      <c r="D17" s="117"/>
    </row>
    <row r="18" spans="1:4" x14ac:dyDescent="0.2">
      <c r="A18" s="114"/>
      <c r="B18" s="115"/>
      <c r="C18" s="116"/>
      <c r="D18" s="117"/>
    </row>
    <row r="19" spans="1:4" x14ac:dyDescent="0.2">
      <c r="A19" s="114"/>
      <c r="B19" s="115"/>
      <c r="C19" s="116"/>
      <c r="D19" s="117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5"/>
      <c r="C21" s="116"/>
      <c r="D21" s="117"/>
    </row>
    <row r="22" spans="1:4" x14ac:dyDescent="0.2">
      <c r="A22" s="114"/>
      <c r="B22" s="115"/>
      <c r="C22" s="116"/>
      <c r="D22" s="117"/>
    </row>
    <row r="23" spans="1:4" x14ac:dyDescent="0.2">
      <c r="A23" s="114"/>
      <c r="B23" s="115"/>
      <c r="C23" s="116"/>
      <c r="D23" s="117"/>
    </row>
    <row r="24" spans="1:4" x14ac:dyDescent="0.2">
      <c r="A24" s="114"/>
      <c r="B24" s="115"/>
      <c r="C24" s="116"/>
      <c r="D24" s="117"/>
    </row>
    <row r="25" spans="1:4" x14ac:dyDescent="0.2">
      <c r="A25" s="114"/>
      <c r="B25" s="115"/>
      <c r="C25" s="116"/>
      <c r="D25" s="117"/>
    </row>
    <row r="26" spans="1:4" x14ac:dyDescent="0.2">
      <c r="A26" s="114"/>
      <c r="B26" s="115"/>
      <c r="C26" s="116"/>
      <c r="D26" s="117"/>
    </row>
    <row r="27" spans="1:4" x14ac:dyDescent="0.2">
      <c r="A27" s="114"/>
      <c r="B27" s="115"/>
      <c r="C27" s="116"/>
      <c r="D27" s="117"/>
    </row>
    <row r="28" spans="1:4" x14ac:dyDescent="0.2">
      <c r="A28" s="114"/>
      <c r="B28" s="115"/>
      <c r="C28" s="116"/>
      <c r="D28" s="117"/>
    </row>
    <row r="29" spans="1:4" x14ac:dyDescent="0.2">
      <c r="A29" s="114"/>
      <c r="B29" s="115"/>
      <c r="C29" s="116"/>
      <c r="D29" s="117"/>
    </row>
    <row r="30" spans="1:4" x14ac:dyDescent="0.2">
      <c r="A30" s="114"/>
      <c r="B30" s="115"/>
      <c r="C30" s="116"/>
      <c r="D30" s="117"/>
    </row>
    <row r="31" spans="1:4" x14ac:dyDescent="0.2">
      <c r="A31" s="114"/>
      <c r="B31" s="114"/>
      <c r="C31" s="116"/>
      <c r="D31" s="117"/>
    </row>
    <row r="32" spans="1:4" x14ac:dyDescent="0.2">
      <c r="A32" s="118"/>
      <c r="B32" s="118" t="s">
        <v>386</v>
      </c>
      <c r="C32" s="119">
        <f>SUM(C8:C31)</f>
        <v>12445214.280000001</v>
      </c>
      <c r="D32" s="210">
        <v>0</v>
      </c>
    </row>
    <row r="35" spans="1:4" x14ac:dyDescent="0.2">
      <c r="A35" s="369" t="s">
        <v>279</v>
      </c>
      <c r="B35" s="370"/>
      <c r="C35" s="107"/>
      <c r="D35" s="110" t="s">
        <v>120</v>
      </c>
    </row>
    <row r="36" spans="1:4" x14ac:dyDescent="0.2">
      <c r="A36" s="111"/>
      <c r="B36" s="111"/>
      <c r="C36" s="112"/>
      <c r="D36" s="113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114">
        <v>124115111</v>
      </c>
      <c r="B38" s="115" t="s">
        <v>554</v>
      </c>
      <c r="C38" s="116">
        <v>555289.73</v>
      </c>
      <c r="D38" s="117"/>
    </row>
    <row r="39" spans="1:4" x14ac:dyDescent="0.2">
      <c r="A39" s="114">
        <v>124125121</v>
      </c>
      <c r="B39" s="115" t="s">
        <v>556</v>
      </c>
      <c r="C39" s="116">
        <v>108394.68</v>
      </c>
      <c r="D39" s="117"/>
    </row>
    <row r="40" spans="1:4" x14ac:dyDescent="0.2">
      <c r="A40" s="114">
        <v>124135151</v>
      </c>
      <c r="B40" s="115" t="s">
        <v>558</v>
      </c>
      <c r="C40" s="116">
        <v>1855534.56</v>
      </c>
      <c r="D40" s="117"/>
    </row>
    <row r="41" spans="1:4" x14ac:dyDescent="0.2">
      <c r="A41" s="114">
        <v>124195191</v>
      </c>
      <c r="B41" s="115" t="s">
        <v>560</v>
      </c>
      <c r="C41" s="116">
        <v>245385.29</v>
      </c>
      <c r="D41" s="117"/>
    </row>
    <row r="42" spans="1:4" x14ac:dyDescent="0.2">
      <c r="A42" s="114">
        <v>124215211</v>
      </c>
      <c r="B42" s="115" t="s">
        <v>562</v>
      </c>
      <c r="C42" s="116">
        <v>71300.92</v>
      </c>
      <c r="D42" s="117"/>
    </row>
    <row r="43" spans="1:4" x14ac:dyDescent="0.2">
      <c r="A43" s="114">
        <v>124235231</v>
      </c>
      <c r="B43" s="115" t="s">
        <v>564</v>
      </c>
      <c r="C43" s="116">
        <v>524993.37</v>
      </c>
      <c r="D43" s="117"/>
    </row>
    <row r="44" spans="1:4" x14ac:dyDescent="0.2">
      <c r="A44" s="114">
        <v>124295291</v>
      </c>
      <c r="B44" s="115" t="s">
        <v>566</v>
      </c>
      <c r="C44" s="116">
        <v>18444</v>
      </c>
      <c r="D44" s="117"/>
    </row>
    <row r="45" spans="1:4" x14ac:dyDescent="0.2">
      <c r="A45" s="114">
        <v>124325321</v>
      </c>
      <c r="B45" s="115" t="s">
        <v>570</v>
      </c>
      <c r="C45" s="116">
        <v>52896</v>
      </c>
      <c r="D45" s="117"/>
    </row>
    <row r="46" spans="1:4" x14ac:dyDescent="0.2">
      <c r="A46" s="114">
        <v>124415411</v>
      </c>
      <c r="B46" s="114" t="s">
        <v>572</v>
      </c>
      <c r="C46" s="116">
        <v>3107249.99</v>
      </c>
      <c r="D46" s="117"/>
    </row>
    <row r="47" spans="1:4" x14ac:dyDescent="0.2">
      <c r="A47" s="114">
        <v>124425421</v>
      </c>
      <c r="B47" s="115" t="s">
        <v>574</v>
      </c>
      <c r="C47" s="116">
        <v>53560</v>
      </c>
      <c r="D47" s="117"/>
    </row>
    <row r="48" spans="1:4" x14ac:dyDescent="0.2">
      <c r="A48" s="114">
        <v>124495491</v>
      </c>
      <c r="B48" s="115" t="s">
        <v>576</v>
      </c>
      <c r="C48" s="116">
        <v>244300</v>
      </c>
      <c r="D48" s="117"/>
    </row>
    <row r="49" spans="1:4" x14ac:dyDescent="0.2">
      <c r="A49" s="114">
        <v>124505511</v>
      </c>
      <c r="B49" s="115" t="s">
        <v>578</v>
      </c>
      <c r="C49" s="116">
        <v>1599408</v>
      </c>
      <c r="D49" s="117"/>
    </row>
    <row r="50" spans="1:4" x14ac:dyDescent="0.2">
      <c r="A50" s="114">
        <v>124625621</v>
      </c>
      <c r="B50" s="115" t="s">
        <v>582</v>
      </c>
      <c r="C50" s="116">
        <v>21692</v>
      </c>
      <c r="D50" s="117"/>
    </row>
    <row r="51" spans="1:4" x14ac:dyDescent="0.2">
      <c r="A51" s="114">
        <v>124645641</v>
      </c>
      <c r="B51" s="115" t="s">
        <v>586</v>
      </c>
      <c r="C51" s="116">
        <v>47440</v>
      </c>
      <c r="D51" s="117"/>
    </row>
    <row r="52" spans="1:4" x14ac:dyDescent="0.2">
      <c r="A52" s="114">
        <v>124655651</v>
      </c>
      <c r="B52" s="115" t="s">
        <v>588</v>
      </c>
      <c r="C52" s="116">
        <v>144376.65</v>
      </c>
      <c r="D52" s="117"/>
    </row>
    <row r="53" spans="1:4" x14ac:dyDescent="0.2">
      <c r="A53" s="114">
        <v>124665663</v>
      </c>
      <c r="B53" s="115" t="s">
        <v>592</v>
      </c>
      <c r="C53" s="116">
        <v>32614.5</v>
      </c>
      <c r="D53" s="117"/>
    </row>
    <row r="54" spans="1:4" x14ac:dyDescent="0.2">
      <c r="A54" s="114">
        <v>124675671</v>
      </c>
      <c r="B54" s="115" t="s">
        <v>594</v>
      </c>
      <c r="C54" s="116">
        <v>257458.54</v>
      </c>
      <c r="D54" s="117"/>
    </row>
    <row r="55" spans="1:4" x14ac:dyDescent="0.2">
      <c r="A55" s="114">
        <v>124695691</v>
      </c>
      <c r="B55" s="115" t="s">
        <v>596</v>
      </c>
      <c r="C55" s="116">
        <v>1064781.3999999999</v>
      </c>
      <c r="D55" s="117"/>
    </row>
    <row r="56" spans="1:4" x14ac:dyDescent="0.2">
      <c r="A56" s="114">
        <v>124715133</v>
      </c>
      <c r="B56" s="115" t="s">
        <v>600</v>
      </c>
      <c r="C56" s="116">
        <v>58122.96</v>
      </c>
      <c r="D56" s="117"/>
    </row>
    <row r="57" spans="1:4" x14ac:dyDescent="0.2">
      <c r="A57" s="114">
        <v>125105911</v>
      </c>
      <c r="B57" s="115" t="s">
        <v>627</v>
      </c>
      <c r="C57" s="116">
        <v>1088743.23</v>
      </c>
      <c r="D57" s="117"/>
    </row>
    <row r="58" spans="1:4" x14ac:dyDescent="0.2">
      <c r="A58" s="114"/>
      <c r="B58" s="115"/>
      <c r="C58" s="116"/>
      <c r="D58" s="117"/>
    </row>
    <row r="59" spans="1:4" x14ac:dyDescent="0.2">
      <c r="A59" s="114"/>
      <c r="B59" s="115"/>
      <c r="C59" s="116"/>
      <c r="D59" s="117"/>
    </row>
    <row r="60" spans="1:4" x14ac:dyDescent="0.2">
      <c r="A60" s="114"/>
      <c r="B60" s="115"/>
      <c r="C60" s="116"/>
      <c r="D60" s="117"/>
    </row>
    <row r="61" spans="1:4" x14ac:dyDescent="0.2">
      <c r="A61" s="114"/>
      <c r="B61" s="114"/>
      <c r="C61" s="116"/>
      <c r="D61" s="117"/>
    </row>
    <row r="62" spans="1:4" x14ac:dyDescent="0.2">
      <c r="A62" s="118"/>
      <c r="B62" s="118" t="s">
        <v>389</v>
      </c>
      <c r="C62" s="119">
        <f>SUM(C38:C61)</f>
        <v>11151985.82</v>
      </c>
      <c r="D62" s="210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F19" sqref="F19"/>
    </sheetView>
  </sheetViews>
  <sheetFormatPr baseColWidth="10" defaultRowHeight="11.25" x14ac:dyDescent="0.2"/>
  <cols>
    <col min="1" max="1" width="11.7109375" style="158" customWidth="1"/>
    <col min="2" max="2" width="68" style="158" customWidth="1"/>
    <col min="3" max="3" width="17.7109375" style="120" customWidth="1"/>
    <col min="4" max="4" width="17.7109375" style="278" customWidth="1"/>
    <col min="5" max="16384" width="11.42578125" style="278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69" t="s">
        <v>260</v>
      </c>
      <c r="B6" s="370"/>
      <c r="C6" s="107"/>
      <c r="D6" s="291" t="s">
        <v>219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4" t="s">
        <v>47</v>
      </c>
      <c r="C8" s="58" t="s">
        <v>75</v>
      </c>
      <c r="D8" s="58" t="s">
        <v>76</v>
      </c>
    </row>
    <row r="9" spans="1:4" x14ac:dyDescent="0.2">
      <c r="A9" s="311">
        <v>5500</v>
      </c>
      <c r="B9" s="312" t="s">
        <v>287</v>
      </c>
      <c r="C9" s="313">
        <f>SUM(C10+C19+C22+C28+C30+C32)</f>
        <v>0</v>
      </c>
      <c r="D9" s="313">
        <f>SUM(D10+D19+D22+D28+D30+D32)</f>
        <v>2282549.4</v>
      </c>
    </row>
    <row r="10" spans="1:4" s="286" customFormat="1" x14ac:dyDescent="0.2">
      <c r="A10" s="315">
        <v>5510</v>
      </c>
      <c r="B10" s="316" t="s">
        <v>176</v>
      </c>
      <c r="C10" s="313">
        <f>SUM(C11:C18)</f>
        <v>0</v>
      </c>
      <c r="D10" s="313">
        <f>SUM(D11:D18)</f>
        <v>2282549.4</v>
      </c>
    </row>
    <row r="11" spans="1:4" s="286" customFormat="1" x14ac:dyDescent="0.2">
      <c r="A11" s="315">
        <v>5511</v>
      </c>
      <c r="B11" s="316" t="s">
        <v>288</v>
      </c>
      <c r="C11" s="313">
        <v>0</v>
      </c>
      <c r="D11" s="314">
        <v>0</v>
      </c>
    </row>
    <row r="12" spans="1:4" s="286" customFormat="1" x14ac:dyDescent="0.2">
      <c r="A12" s="315">
        <v>5512</v>
      </c>
      <c r="B12" s="316" t="s">
        <v>289</v>
      </c>
      <c r="C12" s="313">
        <v>0</v>
      </c>
      <c r="D12" s="314">
        <v>0</v>
      </c>
    </row>
    <row r="13" spans="1:4" s="286" customFormat="1" x14ac:dyDescent="0.2">
      <c r="A13" s="315">
        <v>5513</v>
      </c>
      <c r="B13" s="316" t="s">
        <v>290</v>
      </c>
      <c r="C13" s="313">
        <v>0</v>
      </c>
      <c r="D13" s="314">
        <v>0</v>
      </c>
    </row>
    <row r="14" spans="1:4" s="286" customFormat="1" x14ac:dyDescent="0.2">
      <c r="A14" s="315">
        <v>5514</v>
      </c>
      <c r="B14" s="316" t="s">
        <v>291</v>
      </c>
      <c r="C14" s="313">
        <v>0</v>
      </c>
      <c r="D14" s="314">
        <v>0</v>
      </c>
    </row>
    <row r="15" spans="1:4" s="286" customFormat="1" x14ac:dyDescent="0.2">
      <c r="A15" s="315">
        <v>5515</v>
      </c>
      <c r="B15" s="316" t="s">
        <v>292</v>
      </c>
      <c r="C15" s="313">
        <v>0</v>
      </c>
      <c r="D15" s="314">
        <v>2282549.4</v>
      </c>
    </row>
    <row r="16" spans="1:4" s="286" customFormat="1" x14ac:dyDescent="0.2">
      <c r="A16" s="315">
        <v>5516</v>
      </c>
      <c r="B16" s="316" t="s">
        <v>293</v>
      </c>
      <c r="C16" s="313">
        <v>0</v>
      </c>
      <c r="D16" s="314">
        <v>0</v>
      </c>
    </row>
    <row r="17" spans="1:4" s="286" customFormat="1" x14ac:dyDescent="0.2">
      <c r="A17" s="315">
        <v>5517</v>
      </c>
      <c r="B17" s="316" t="s">
        <v>294</v>
      </c>
      <c r="C17" s="313">
        <v>0</v>
      </c>
      <c r="D17" s="314">
        <v>0</v>
      </c>
    </row>
    <row r="18" spans="1:4" s="286" customFormat="1" x14ac:dyDescent="0.2">
      <c r="A18" s="315">
        <v>5518</v>
      </c>
      <c r="B18" s="316" t="s">
        <v>295</v>
      </c>
      <c r="C18" s="313">
        <v>0</v>
      </c>
      <c r="D18" s="314">
        <v>0</v>
      </c>
    </row>
    <row r="19" spans="1:4" s="286" customFormat="1" x14ac:dyDescent="0.2">
      <c r="A19" s="315">
        <v>5520</v>
      </c>
      <c r="B19" s="316" t="s">
        <v>177</v>
      </c>
      <c r="C19" s="313">
        <f>SUM(C20:C21)</f>
        <v>0</v>
      </c>
      <c r="D19" s="313">
        <f>SUM(D20:D21)</f>
        <v>0</v>
      </c>
    </row>
    <row r="20" spans="1:4" s="286" customFormat="1" x14ac:dyDescent="0.2">
      <c r="A20" s="315">
        <v>5521</v>
      </c>
      <c r="B20" s="316" t="s">
        <v>296</v>
      </c>
      <c r="C20" s="313">
        <v>0</v>
      </c>
      <c r="D20" s="314">
        <v>0</v>
      </c>
    </row>
    <row r="21" spans="1:4" s="286" customFormat="1" x14ac:dyDescent="0.2">
      <c r="A21" s="315">
        <v>5522</v>
      </c>
      <c r="B21" s="316" t="s">
        <v>297</v>
      </c>
      <c r="C21" s="313">
        <v>0</v>
      </c>
      <c r="D21" s="314">
        <v>0</v>
      </c>
    </row>
    <row r="22" spans="1:4" s="286" customFormat="1" x14ac:dyDescent="0.2">
      <c r="A22" s="315">
        <v>5530</v>
      </c>
      <c r="B22" s="316" t="s">
        <v>178</v>
      </c>
      <c r="C22" s="313">
        <f>SUM(C23:C27)</f>
        <v>0</v>
      </c>
      <c r="D22" s="313">
        <f>SUM(D23:D27)</f>
        <v>0</v>
      </c>
    </row>
    <row r="23" spans="1:4" s="286" customFormat="1" x14ac:dyDescent="0.2">
      <c r="A23" s="315">
        <v>5531</v>
      </c>
      <c r="B23" s="316" t="s">
        <v>298</v>
      </c>
      <c r="C23" s="313">
        <v>0</v>
      </c>
      <c r="D23" s="314">
        <v>0</v>
      </c>
    </row>
    <row r="24" spans="1:4" s="286" customFormat="1" x14ac:dyDescent="0.2">
      <c r="A24" s="315">
        <v>5532</v>
      </c>
      <c r="B24" s="316" t="s">
        <v>299</v>
      </c>
      <c r="C24" s="313">
        <v>0</v>
      </c>
      <c r="D24" s="314">
        <v>0</v>
      </c>
    </row>
    <row r="25" spans="1:4" s="286" customFormat="1" x14ac:dyDescent="0.2">
      <c r="A25" s="315">
        <v>5533</v>
      </c>
      <c r="B25" s="316" t="s">
        <v>300</v>
      </c>
      <c r="C25" s="313">
        <v>0</v>
      </c>
      <c r="D25" s="314">
        <v>0</v>
      </c>
    </row>
    <row r="26" spans="1:4" s="286" customFormat="1" x14ac:dyDescent="0.2">
      <c r="A26" s="315">
        <v>5534</v>
      </c>
      <c r="B26" s="316" t="s">
        <v>301</v>
      </c>
      <c r="C26" s="313">
        <v>0</v>
      </c>
      <c r="D26" s="314">
        <v>0</v>
      </c>
    </row>
    <row r="27" spans="1:4" s="286" customFormat="1" x14ac:dyDescent="0.2">
      <c r="A27" s="315">
        <v>5535</v>
      </c>
      <c r="B27" s="316" t="s">
        <v>302</v>
      </c>
      <c r="C27" s="313">
        <v>0</v>
      </c>
      <c r="D27" s="314">
        <v>0</v>
      </c>
    </row>
    <row r="28" spans="1:4" s="286" customFormat="1" x14ac:dyDescent="0.2">
      <c r="A28" s="315">
        <v>5540</v>
      </c>
      <c r="B28" s="316" t="s">
        <v>179</v>
      </c>
      <c r="C28" s="313">
        <f>C29</f>
        <v>0</v>
      </c>
      <c r="D28" s="314">
        <f>D29</f>
        <v>0</v>
      </c>
    </row>
    <row r="29" spans="1:4" s="286" customFormat="1" x14ac:dyDescent="0.2">
      <c r="A29" s="315">
        <v>5541</v>
      </c>
      <c r="B29" s="316" t="s">
        <v>179</v>
      </c>
      <c r="C29" s="313">
        <v>0</v>
      </c>
      <c r="D29" s="314">
        <v>0</v>
      </c>
    </row>
    <row r="30" spans="1:4" s="286" customFormat="1" x14ac:dyDescent="0.2">
      <c r="A30" s="315">
        <v>5550</v>
      </c>
      <c r="B30" s="317" t="s">
        <v>180</v>
      </c>
      <c r="C30" s="313">
        <f>SUM(C31)</f>
        <v>0</v>
      </c>
      <c r="D30" s="313">
        <f>SUM(D31)</f>
        <v>0</v>
      </c>
    </row>
    <row r="31" spans="1:4" s="286" customFormat="1" x14ac:dyDescent="0.2">
      <c r="A31" s="315">
        <v>5551</v>
      </c>
      <c r="B31" s="317" t="s">
        <v>180</v>
      </c>
      <c r="C31" s="313">
        <v>0</v>
      </c>
      <c r="D31" s="314">
        <v>0</v>
      </c>
    </row>
    <row r="32" spans="1:4" s="286" customFormat="1" x14ac:dyDescent="0.2">
      <c r="A32" s="315">
        <v>5590</v>
      </c>
      <c r="B32" s="317" t="s">
        <v>202</v>
      </c>
      <c r="C32" s="313">
        <f>SUM(C33:C40)</f>
        <v>0</v>
      </c>
      <c r="D32" s="313">
        <f>SUM(D33:D40)</f>
        <v>0</v>
      </c>
    </row>
    <row r="33" spans="1:4" s="286" customFormat="1" x14ac:dyDescent="0.2">
      <c r="A33" s="315">
        <v>5591</v>
      </c>
      <c r="B33" s="317" t="s">
        <v>303</v>
      </c>
      <c r="C33" s="313">
        <v>0</v>
      </c>
      <c r="D33" s="314">
        <v>0</v>
      </c>
    </row>
    <row r="34" spans="1:4" s="286" customFormat="1" x14ac:dyDescent="0.2">
      <c r="A34" s="315">
        <v>5592</v>
      </c>
      <c r="B34" s="317" t="s">
        <v>304</v>
      </c>
      <c r="C34" s="313">
        <v>0</v>
      </c>
      <c r="D34" s="314">
        <v>0</v>
      </c>
    </row>
    <row r="35" spans="1:4" s="286" customFormat="1" x14ac:dyDescent="0.2">
      <c r="A35" s="315">
        <v>5593</v>
      </c>
      <c r="B35" s="317" t="s">
        <v>305</v>
      </c>
      <c r="C35" s="313">
        <v>0</v>
      </c>
      <c r="D35" s="314">
        <v>0</v>
      </c>
    </row>
    <row r="36" spans="1:4" s="286" customFormat="1" x14ac:dyDescent="0.2">
      <c r="A36" s="315">
        <v>5594</v>
      </c>
      <c r="B36" s="317" t="s">
        <v>306</v>
      </c>
      <c r="C36" s="313">
        <v>0</v>
      </c>
      <c r="D36" s="314">
        <v>0</v>
      </c>
    </row>
    <row r="37" spans="1:4" s="286" customFormat="1" x14ac:dyDescent="0.2">
      <c r="A37" s="315">
        <v>5595</v>
      </c>
      <c r="B37" s="317" t="s">
        <v>307</v>
      </c>
      <c r="C37" s="313">
        <v>0</v>
      </c>
      <c r="D37" s="314">
        <v>0</v>
      </c>
    </row>
    <row r="38" spans="1:4" s="286" customFormat="1" x14ac:dyDescent="0.2">
      <c r="A38" s="315">
        <v>5596</v>
      </c>
      <c r="B38" s="317" t="s">
        <v>308</v>
      </c>
      <c r="C38" s="313">
        <v>0</v>
      </c>
      <c r="D38" s="314">
        <v>0</v>
      </c>
    </row>
    <row r="39" spans="1:4" s="286" customFormat="1" x14ac:dyDescent="0.2">
      <c r="A39" s="315">
        <v>5597</v>
      </c>
      <c r="B39" s="317" t="s">
        <v>309</v>
      </c>
      <c r="C39" s="313">
        <v>0</v>
      </c>
      <c r="D39" s="314">
        <v>0</v>
      </c>
    </row>
    <row r="40" spans="1:4" s="286" customFormat="1" x14ac:dyDescent="0.2">
      <c r="A40" s="315">
        <v>5599</v>
      </c>
      <c r="B40" s="317" t="s">
        <v>310</v>
      </c>
      <c r="C40" s="313">
        <v>0</v>
      </c>
      <c r="D40" s="314">
        <v>0</v>
      </c>
    </row>
    <row r="41" spans="1:4" s="286" customFormat="1" x14ac:dyDescent="0.2">
      <c r="A41" s="311">
        <v>5600</v>
      </c>
      <c r="B41" s="318" t="s">
        <v>311</v>
      </c>
      <c r="C41" s="313">
        <f>SUM(C42)</f>
        <v>0</v>
      </c>
      <c r="D41" s="313">
        <f>SUM(D42)</f>
        <v>0</v>
      </c>
    </row>
    <row r="42" spans="1:4" s="286" customFormat="1" x14ac:dyDescent="0.2">
      <c r="A42" s="315">
        <v>5610</v>
      </c>
      <c r="B42" s="317" t="s">
        <v>312</v>
      </c>
      <c r="C42" s="313">
        <f>SUM(C43)</f>
        <v>0</v>
      </c>
      <c r="D42" s="313">
        <f>SUM(D43)</f>
        <v>0</v>
      </c>
    </row>
    <row r="43" spans="1:4" s="286" customFormat="1" x14ac:dyDescent="0.2">
      <c r="A43" s="319">
        <v>5611</v>
      </c>
      <c r="B43" s="320" t="s">
        <v>313</v>
      </c>
      <c r="C43" s="321">
        <v>0</v>
      </c>
      <c r="D43" s="322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21" sqref="E21"/>
    </sheetView>
  </sheetViews>
  <sheetFormatPr baseColWidth="10" defaultRowHeight="11.25" x14ac:dyDescent="0.2"/>
  <cols>
    <col min="1" max="1" width="20.7109375" style="216" customWidth="1"/>
    <col min="2" max="2" width="50.7109375" style="216" customWidth="1"/>
    <col min="3" max="3" width="17.7109375" style="216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</row>
    <row r="4" spans="1:3" x14ac:dyDescent="0.2">
      <c r="A4" s="73"/>
    </row>
    <row r="5" spans="1:3" ht="11.25" customHeight="1" x14ac:dyDescent="0.2">
      <c r="A5" s="270" t="s">
        <v>194</v>
      </c>
      <c r="B5" s="271"/>
      <c r="C5" s="267" t="s">
        <v>212</v>
      </c>
    </row>
    <row r="6" spans="1:3" x14ac:dyDescent="0.2">
      <c r="A6" s="275"/>
      <c r="B6" s="275"/>
      <c r="C6" s="276"/>
    </row>
    <row r="7" spans="1:3" ht="15" customHeight="1" x14ac:dyDescent="0.2">
      <c r="A7" s="15" t="s">
        <v>46</v>
      </c>
      <c r="B7" s="272" t="s">
        <v>47</v>
      </c>
      <c r="C7" s="224" t="s">
        <v>54</v>
      </c>
    </row>
    <row r="8" spans="1:3" x14ac:dyDescent="0.2">
      <c r="A8" s="242">
        <v>900001</v>
      </c>
      <c r="B8" s="225" t="s">
        <v>182</v>
      </c>
      <c r="C8" s="229">
        <v>859157208.59000003</v>
      </c>
    </row>
    <row r="9" spans="1:3" x14ac:dyDescent="0.2">
      <c r="A9" s="242">
        <v>900002</v>
      </c>
      <c r="B9" s="226" t="s">
        <v>183</v>
      </c>
      <c r="C9" s="229">
        <f>SUM(C10:C14)</f>
        <v>0</v>
      </c>
    </row>
    <row r="10" spans="1:3" x14ac:dyDescent="0.2">
      <c r="A10" s="240">
        <v>4320</v>
      </c>
      <c r="B10" s="227" t="s">
        <v>184</v>
      </c>
      <c r="C10" s="230">
        <v>0</v>
      </c>
    </row>
    <row r="11" spans="1:3" ht="22.5" x14ac:dyDescent="0.2">
      <c r="A11" s="240">
        <v>4330</v>
      </c>
      <c r="B11" s="227" t="s">
        <v>185</v>
      </c>
      <c r="C11" s="230">
        <v>0</v>
      </c>
    </row>
    <row r="12" spans="1:3" x14ac:dyDescent="0.2">
      <c r="A12" s="240">
        <v>4340</v>
      </c>
      <c r="B12" s="227" t="s">
        <v>186</v>
      </c>
      <c r="C12" s="230">
        <v>0</v>
      </c>
    </row>
    <row r="13" spans="1:3" x14ac:dyDescent="0.2">
      <c r="A13" s="240">
        <v>4399</v>
      </c>
      <c r="B13" s="227" t="s">
        <v>187</v>
      </c>
      <c r="C13" s="230"/>
    </row>
    <row r="14" spans="1:3" x14ac:dyDescent="0.2">
      <c r="A14" s="241">
        <v>4400</v>
      </c>
      <c r="B14" s="227" t="s">
        <v>188</v>
      </c>
      <c r="C14" s="230">
        <v>0</v>
      </c>
    </row>
    <row r="15" spans="1:3" x14ac:dyDescent="0.2">
      <c r="A15" s="242">
        <v>900003</v>
      </c>
      <c r="B15" s="226" t="s">
        <v>189</v>
      </c>
      <c r="C15" s="229">
        <f>SUM(C16:C19)</f>
        <v>27629626.579999998</v>
      </c>
    </row>
    <row r="16" spans="1:3" x14ac:dyDescent="0.2">
      <c r="A16" s="245">
        <v>52</v>
      </c>
      <c r="B16" s="227" t="s">
        <v>190</v>
      </c>
      <c r="C16" s="230">
        <v>0</v>
      </c>
    </row>
    <row r="17" spans="1:3" x14ac:dyDescent="0.2">
      <c r="A17" s="245">
        <v>62</v>
      </c>
      <c r="B17" s="227" t="s">
        <v>191</v>
      </c>
      <c r="C17" s="230">
        <v>0</v>
      </c>
    </row>
    <row r="18" spans="1:3" x14ac:dyDescent="0.2">
      <c r="A18" s="249" t="s">
        <v>205</v>
      </c>
      <c r="B18" s="227" t="s">
        <v>192</v>
      </c>
      <c r="C18" s="230">
        <v>27629626.579999998</v>
      </c>
    </row>
    <row r="19" spans="1:3" x14ac:dyDescent="0.2">
      <c r="A19" s="241">
        <v>4500</v>
      </c>
      <c r="B19" s="228" t="s">
        <v>200</v>
      </c>
      <c r="C19" s="230">
        <v>0</v>
      </c>
    </row>
    <row r="20" spans="1:3" x14ac:dyDescent="0.2">
      <c r="A20" s="243">
        <v>900004</v>
      </c>
      <c r="B20" s="231" t="s">
        <v>193</v>
      </c>
      <c r="C20" s="232">
        <f>+C8+C9-C15</f>
        <v>831527582.00999999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G34" sqref="G34"/>
    </sheetView>
  </sheetViews>
  <sheetFormatPr baseColWidth="10" defaultRowHeight="11.25" x14ac:dyDescent="0.2"/>
  <cols>
    <col min="1" max="1" width="20.7109375" style="216" customWidth="1"/>
    <col min="2" max="2" width="50.7109375" style="216" customWidth="1"/>
    <col min="3" max="3" width="17.7109375" style="9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70" t="s">
        <v>195</v>
      </c>
      <c r="B5" s="271"/>
      <c r="C5" s="274" t="s">
        <v>213</v>
      </c>
    </row>
    <row r="6" spans="1:3" ht="11.25" customHeight="1" x14ac:dyDescent="0.2">
      <c r="A6" s="275"/>
      <c r="B6" s="276"/>
      <c r="C6" s="277"/>
    </row>
    <row r="7" spans="1:3" ht="15" customHeight="1" x14ac:dyDescent="0.2">
      <c r="A7" s="15" t="s">
        <v>46</v>
      </c>
      <c r="B7" s="272" t="s">
        <v>47</v>
      </c>
      <c r="C7" s="224" t="s">
        <v>54</v>
      </c>
    </row>
    <row r="8" spans="1:3" x14ac:dyDescent="0.2">
      <c r="A8" s="247">
        <v>900001</v>
      </c>
      <c r="B8" s="234" t="s">
        <v>159</v>
      </c>
      <c r="C8" s="237">
        <v>0</v>
      </c>
    </row>
    <row r="9" spans="1:3" x14ac:dyDescent="0.2">
      <c r="A9" s="247">
        <v>900002</v>
      </c>
      <c r="B9" s="234" t="s">
        <v>160</v>
      </c>
      <c r="C9" s="237">
        <f>SUM(C10:C26)</f>
        <v>0</v>
      </c>
    </row>
    <row r="10" spans="1:3" x14ac:dyDescent="0.2">
      <c r="A10" s="240">
        <v>5100</v>
      </c>
      <c r="B10" s="235" t="s">
        <v>161</v>
      </c>
      <c r="C10" s="233">
        <v>0</v>
      </c>
    </row>
    <row r="11" spans="1:3" x14ac:dyDescent="0.2">
      <c r="A11" s="240">
        <v>5200</v>
      </c>
      <c r="B11" s="235" t="s">
        <v>162</v>
      </c>
      <c r="C11" s="233">
        <v>0</v>
      </c>
    </row>
    <row r="12" spans="1:3" x14ac:dyDescent="0.2">
      <c r="A12" s="240">
        <v>5300</v>
      </c>
      <c r="B12" s="235" t="s">
        <v>163</v>
      </c>
      <c r="C12" s="233">
        <v>0</v>
      </c>
    </row>
    <row r="13" spans="1:3" x14ac:dyDescent="0.2">
      <c r="A13" s="240">
        <v>5400</v>
      </c>
      <c r="B13" s="235" t="s">
        <v>164</v>
      </c>
      <c r="C13" s="233">
        <v>0</v>
      </c>
    </row>
    <row r="14" spans="1:3" x14ac:dyDescent="0.2">
      <c r="A14" s="240">
        <v>5500</v>
      </c>
      <c r="B14" s="235" t="s">
        <v>165</v>
      </c>
      <c r="C14" s="233">
        <v>0</v>
      </c>
    </row>
    <row r="15" spans="1:3" x14ac:dyDescent="0.2">
      <c r="A15" s="240">
        <v>5600</v>
      </c>
      <c r="B15" s="235" t="s">
        <v>166</v>
      </c>
      <c r="C15" s="233">
        <v>0</v>
      </c>
    </row>
    <row r="16" spans="1:3" x14ac:dyDescent="0.2">
      <c r="A16" s="240">
        <v>5700</v>
      </c>
      <c r="B16" s="235" t="s">
        <v>167</v>
      </c>
      <c r="C16" s="233">
        <v>0</v>
      </c>
    </row>
    <row r="17" spans="1:3" x14ac:dyDescent="0.2">
      <c r="A17" s="240" t="s">
        <v>211</v>
      </c>
      <c r="B17" s="235" t="s">
        <v>168</v>
      </c>
      <c r="C17" s="233">
        <v>0</v>
      </c>
    </row>
    <row r="18" spans="1:3" x14ac:dyDescent="0.2">
      <c r="A18" s="240">
        <v>5900</v>
      </c>
      <c r="B18" s="235" t="s">
        <v>169</v>
      </c>
      <c r="C18" s="233">
        <v>0</v>
      </c>
    </row>
    <row r="19" spans="1:3" x14ac:dyDescent="0.2">
      <c r="A19" s="245">
        <v>6200</v>
      </c>
      <c r="B19" s="235" t="s">
        <v>170</v>
      </c>
      <c r="C19" s="233">
        <v>0</v>
      </c>
    </row>
    <row r="20" spans="1:3" x14ac:dyDescent="0.2">
      <c r="A20" s="245">
        <v>7200</v>
      </c>
      <c r="B20" s="235" t="s">
        <v>171</v>
      </c>
      <c r="C20" s="233"/>
    </row>
    <row r="21" spans="1:3" x14ac:dyDescent="0.2">
      <c r="A21" s="245">
        <v>7300</v>
      </c>
      <c r="B21" s="235" t="s">
        <v>172</v>
      </c>
      <c r="C21" s="233"/>
    </row>
    <row r="22" spans="1:3" x14ac:dyDescent="0.2">
      <c r="A22" s="245">
        <v>7500</v>
      </c>
      <c r="B22" s="235" t="s">
        <v>173</v>
      </c>
      <c r="C22" s="233">
        <v>0</v>
      </c>
    </row>
    <row r="23" spans="1:3" x14ac:dyDescent="0.2">
      <c r="A23" s="245">
        <v>7900</v>
      </c>
      <c r="B23" s="235" t="s">
        <v>174</v>
      </c>
      <c r="C23" s="233"/>
    </row>
    <row r="24" spans="1:3" x14ac:dyDescent="0.2">
      <c r="A24" s="245">
        <v>9100</v>
      </c>
      <c r="B24" s="235" t="s">
        <v>199</v>
      </c>
      <c r="C24" s="233">
        <v>0</v>
      </c>
    </row>
    <row r="25" spans="1:3" x14ac:dyDescent="0.2">
      <c r="A25" s="245">
        <v>9900</v>
      </c>
      <c r="B25" s="235" t="s">
        <v>175</v>
      </c>
      <c r="C25" s="233"/>
    </row>
    <row r="26" spans="1:3" x14ac:dyDescent="0.2">
      <c r="A26" s="245">
        <v>7400</v>
      </c>
      <c r="B26" s="236" t="s">
        <v>201</v>
      </c>
      <c r="C26" s="233">
        <v>0</v>
      </c>
    </row>
    <row r="27" spans="1:3" x14ac:dyDescent="0.2">
      <c r="A27" s="247">
        <v>900003</v>
      </c>
      <c r="B27" s="234" t="s">
        <v>204</v>
      </c>
      <c r="C27" s="237">
        <f>SUM(C28:C34)</f>
        <v>2282549.4</v>
      </c>
    </row>
    <row r="28" spans="1:3" ht="22.5" x14ac:dyDescent="0.2">
      <c r="A28" s="240">
        <v>5510</v>
      </c>
      <c r="B28" s="235" t="s">
        <v>176</v>
      </c>
      <c r="C28" s="233">
        <v>2282549.4</v>
      </c>
    </row>
    <row r="29" spans="1:3" x14ac:dyDescent="0.2">
      <c r="A29" s="240">
        <v>5520</v>
      </c>
      <c r="B29" s="235" t="s">
        <v>177</v>
      </c>
      <c r="C29" s="233">
        <v>0</v>
      </c>
    </row>
    <row r="30" spans="1:3" x14ac:dyDescent="0.2">
      <c r="A30" s="240">
        <v>5530</v>
      </c>
      <c r="B30" s="235" t="s">
        <v>178</v>
      </c>
      <c r="C30" s="233">
        <v>0</v>
      </c>
    </row>
    <row r="31" spans="1:3" ht="22.5" x14ac:dyDescent="0.2">
      <c r="A31" s="240">
        <v>5540</v>
      </c>
      <c r="B31" s="235" t="s">
        <v>179</v>
      </c>
      <c r="C31" s="233">
        <v>0</v>
      </c>
    </row>
    <row r="32" spans="1:3" x14ac:dyDescent="0.2">
      <c r="A32" s="240">
        <v>5550</v>
      </c>
      <c r="B32" s="235" t="s">
        <v>180</v>
      </c>
      <c r="C32" s="233">
        <v>0</v>
      </c>
    </row>
    <row r="33" spans="1:3" x14ac:dyDescent="0.2">
      <c r="A33" s="240">
        <v>5590</v>
      </c>
      <c r="B33" s="235" t="s">
        <v>202</v>
      </c>
      <c r="C33" s="233">
        <v>0</v>
      </c>
    </row>
    <row r="34" spans="1:3" x14ac:dyDescent="0.2">
      <c r="A34" s="240">
        <v>5600</v>
      </c>
      <c r="B34" s="236" t="s">
        <v>203</v>
      </c>
      <c r="C34" s="233"/>
    </row>
    <row r="35" spans="1:3" x14ac:dyDescent="0.2">
      <c r="A35" s="248">
        <v>900004</v>
      </c>
      <c r="B35" s="238" t="s">
        <v>181</v>
      </c>
      <c r="C35" s="239">
        <f>+C8-C9+C27</f>
        <v>2282549.4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0" zoomScaleNormal="100" zoomScaleSheetLayoutView="100" workbookViewId="0">
      <selection activeCell="A48" sqref="A48"/>
    </sheetView>
  </sheetViews>
  <sheetFormatPr baseColWidth="10" defaultRowHeight="11.25" x14ac:dyDescent="0.2"/>
  <cols>
    <col min="1" max="1" width="13" style="8" customWidth="1"/>
    <col min="2" max="2" width="53.5703125" style="8" customWidth="1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11.42578125" style="8"/>
  </cols>
  <sheetData>
    <row r="1" spans="1:8" x14ac:dyDescent="0.2">
      <c r="E1" s="7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122" customFormat="1" ht="12.75" x14ac:dyDescent="0.2">
      <c r="A4" s="348" t="s">
        <v>122</v>
      </c>
    </row>
    <row r="5" spans="1:8" s="122" customFormat="1" ht="35.1" customHeight="1" x14ac:dyDescent="0.2">
      <c r="A5" s="372" t="s">
        <v>123</v>
      </c>
      <c r="B5" s="372"/>
      <c r="C5" s="372"/>
      <c r="D5" s="372"/>
      <c r="E5" s="372"/>
      <c r="F5" s="372"/>
      <c r="H5" s="124"/>
    </row>
    <row r="6" spans="1:8" s="122" customFormat="1" x14ac:dyDescent="0.2">
      <c r="A6" s="123"/>
      <c r="B6" s="123"/>
      <c r="C6" s="123"/>
      <c r="D6" s="123"/>
      <c r="H6" s="124"/>
    </row>
    <row r="7" spans="1:8" s="122" customFormat="1" ht="12.75" x14ac:dyDescent="0.2">
      <c r="A7" s="124" t="s">
        <v>124</v>
      </c>
      <c r="B7" s="124"/>
      <c r="C7" s="124"/>
      <c r="D7" s="124"/>
    </row>
    <row r="8" spans="1:8" s="122" customFormat="1" x14ac:dyDescent="0.2">
      <c r="A8" s="124"/>
      <c r="B8" s="124"/>
      <c r="C8" s="124"/>
      <c r="D8" s="124"/>
    </row>
    <row r="9" spans="1:8" s="122" customFormat="1" ht="12.75" x14ac:dyDescent="0.2">
      <c r="A9" s="337" t="s">
        <v>125</v>
      </c>
      <c r="B9" s="124"/>
      <c r="C9" s="124"/>
      <c r="D9" s="124"/>
    </row>
    <row r="10" spans="1:8" s="122" customFormat="1" ht="12.75" x14ac:dyDescent="0.2">
      <c r="A10" s="337"/>
      <c r="B10" s="124"/>
      <c r="C10" s="124"/>
      <c r="D10" s="124"/>
    </row>
    <row r="11" spans="1:8" s="122" customFormat="1" ht="12.75" x14ac:dyDescent="0.2">
      <c r="A11" s="339">
        <v>7000</v>
      </c>
      <c r="B11" s="338" t="s">
        <v>368</v>
      </c>
      <c r="C11" s="124"/>
      <c r="D11" s="124"/>
    </row>
    <row r="12" spans="1:8" s="122" customFormat="1" ht="12.75" x14ac:dyDescent="0.2">
      <c r="A12" s="339"/>
      <c r="B12" s="338"/>
      <c r="C12" s="124"/>
      <c r="D12" s="124"/>
    </row>
    <row r="13" spans="1:8" s="122" customFormat="1" x14ac:dyDescent="0.2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8" s="122" customFormat="1" x14ac:dyDescent="0.2">
      <c r="A14" s="340">
        <v>7100</v>
      </c>
      <c r="B14" s="341" t="s">
        <v>336</v>
      </c>
      <c r="C14" s="349">
        <f>SUM(C15:C20)</f>
        <v>0</v>
      </c>
      <c r="D14" s="349">
        <f>SUM(D15:D20)</f>
        <v>0</v>
      </c>
      <c r="E14" s="350">
        <f>SUM(E15:E20)</f>
        <v>0</v>
      </c>
    </row>
    <row r="15" spans="1:8" s="122" customFormat="1" x14ac:dyDescent="0.2">
      <c r="A15" s="334">
        <v>7110</v>
      </c>
      <c r="B15" s="342" t="s">
        <v>337</v>
      </c>
      <c r="C15" s="349">
        <v>0</v>
      </c>
      <c r="D15" s="349">
        <v>0</v>
      </c>
      <c r="E15" s="350">
        <v>0</v>
      </c>
    </row>
    <row r="16" spans="1:8" s="122" customFormat="1" x14ac:dyDescent="0.2">
      <c r="A16" s="334">
        <v>7120</v>
      </c>
      <c r="B16" s="342" t="s">
        <v>338</v>
      </c>
      <c r="C16" s="349">
        <v>0</v>
      </c>
      <c r="D16" s="349">
        <v>0</v>
      </c>
      <c r="E16" s="350">
        <v>0</v>
      </c>
    </row>
    <row r="17" spans="1:5" s="122" customFormat="1" x14ac:dyDescent="0.2">
      <c r="A17" s="334">
        <v>7130</v>
      </c>
      <c r="B17" s="342" t="s">
        <v>339</v>
      </c>
      <c r="C17" s="349">
        <v>0</v>
      </c>
      <c r="D17" s="349">
        <v>0</v>
      </c>
      <c r="E17" s="350">
        <v>0</v>
      </c>
    </row>
    <row r="18" spans="1:5" s="122" customFormat="1" ht="22.5" x14ac:dyDescent="0.2">
      <c r="A18" s="334">
        <v>7140</v>
      </c>
      <c r="B18" s="342" t="s">
        <v>340</v>
      </c>
      <c r="C18" s="349">
        <v>0</v>
      </c>
      <c r="D18" s="349">
        <v>0</v>
      </c>
      <c r="E18" s="350">
        <v>0</v>
      </c>
    </row>
    <row r="19" spans="1:5" s="122" customFormat="1" ht="22.5" x14ac:dyDescent="0.2">
      <c r="A19" s="334">
        <v>7150</v>
      </c>
      <c r="B19" s="342" t="s">
        <v>341</v>
      </c>
      <c r="C19" s="349">
        <v>0</v>
      </c>
      <c r="D19" s="349">
        <v>0</v>
      </c>
      <c r="E19" s="350">
        <v>0</v>
      </c>
    </row>
    <row r="20" spans="1:5" s="122" customFormat="1" x14ac:dyDescent="0.2">
      <c r="A20" s="334">
        <v>7160</v>
      </c>
      <c r="B20" s="342" t="s">
        <v>342</v>
      </c>
      <c r="C20" s="349">
        <v>0</v>
      </c>
      <c r="D20" s="349">
        <v>0</v>
      </c>
      <c r="E20" s="350">
        <v>0</v>
      </c>
    </row>
    <row r="21" spans="1:5" s="122" customFormat="1" x14ac:dyDescent="0.2">
      <c r="A21" s="340">
        <v>7200</v>
      </c>
      <c r="B21" s="341" t="s">
        <v>343</v>
      </c>
      <c r="C21" s="349">
        <f>SUM(C22:C27)</f>
        <v>0</v>
      </c>
      <c r="D21" s="349">
        <f>SUM(D22:D27)</f>
        <v>0</v>
      </c>
      <c r="E21" s="350">
        <f>SUM(E22:E27)</f>
        <v>0</v>
      </c>
    </row>
    <row r="22" spans="1:5" s="122" customFormat="1" ht="22.5" x14ac:dyDescent="0.2">
      <c r="A22" s="334">
        <v>7210</v>
      </c>
      <c r="B22" s="342" t="s">
        <v>344</v>
      </c>
      <c r="C22" s="349">
        <v>0</v>
      </c>
      <c r="D22" s="349">
        <v>0</v>
      </c>
      <c r="E22" s="350">
        <v>0</v>
      </c>
    </row>
    <row r="23" spans="1:5" s="122" customFormat="1" ht="22.5" x14ac:dyDescent="0.2">
      <c r="A23" s="334">
        <v>7220</v>
      </c>
      <c r="B23" s="342" t="s">
        <v>345</v>
      </c>
      <c r="C23" s="349">
        <v>0</v>
      </c>
      <c r="D23" s="349">
        <v>0</v>
      </c>
      <c r="E23" s="350">
        <v>0</v>
      </c>
    </row>
    <row r="24" spans="1:5" s="122" customFormat="1" ht="12.95" customHeight="1" x14ac:dyDescent="0.2">
      <c r="A24" s="334">
        <v>7230</v>
      </c>
      <c r="B24" s="343" t="s">
        <v>346</v>
      </c>
      <c r="C24" s="350">
        <v>0</v>
      </c>
      <c r="D24" s="350">
        <v>0</v>
      </c>
      <c r="E24" s="350">
        <v>0</v>
      </c>
    </row>
    <row r="25" spans="1:5" s="122" customFormat="1" ht="22.5" x14ac:dyDescent="0.2">
      <c r="A25" s="334">
        <v>7240</v>
      </c>
      <c r="B25" s="343" t="s">
        <v>347</v>
      </c>
      <c r="C25" s="350">
        <v>0</v>
      </c>
      <c r="D25" s="350">
        <v>0</v>
      </c>
      <c r="E25" s="350">
        <v>0</v>
      </c>
    </row>
    <row r="26" spans="1:5" s="122" customFormat="1" ht="22.5" x14ac:dyDescent="0.2">
      <c r="A26" s="334">
        <v>7250</v>
      </c>
      <c r="B26" s="343" t="s">
        <v>348</v>
      </c>
      <c r="C26" s="350">
        <v>0</v>
      </c>
      <c r="D26" s="350">
        <v>0</v>
      </c>
      <c r="E26" s="350">
        <v>0</v>
      </c>
    </row>
    <row r="27" spans="1:5" s="122" customFormat="1" ht="22.5" x14ac:dyDescent="0.2">
      <c r="A27" s="334">
        <v>7260</v>
      </c>
      <c r="B27" s="343" t="s">
        <v>349</v>
      </c>
      <c r="C27" s="350">
        <v>0</v>
      </c>
      <c r="D27" s="350">
        <v>0</v>
      </c>
      <c r="E27" s="350">
        <v>0</v>
      </c>
    </row>
    <row r="28" spans="1:5" s="122" customFormat="1" x14ac:dyDescent="0.2">
      <c r="A28" s="340">
        <v>7300</v>
      </c>
      <c r="B28" s="344" t="s">
        <v>350</v>
      </c>
      <c r="C28" s="350">
        <f>SUM(C29:C34)</f>
        <v>0</v>
      </c>
      <c r="D28" s="350">
        <f t="shared" ref="D28:E28" si="0">SUM(D29:D34)</f>
        <v>0</v>
      </c>
      <c r="E28" s="350">
        <f t="shared" si="0"/>
        <v>0</v>
      </c>
    </row>
    <row r="29" spans="1:5" s="122" customFormat="1" x14ac:dyDescent="0.2">
      <c r="A29" s="334">
        <v>7310</v>
      </c>
      <c r="B29" s="343" t="s">
        <v>351</v>
      </c>
      <c r="C29" s="350">
        <v>0</v>
      </c>
      <c r="D29" s="350">
        <v>0</v>
      </c>
      <c r="E29" s="350">
        <v>0</v>
      </c>
    </row>
    <row r="30" spans="1:5" s="122" customFormat="1" x14ac:dyDescent="0.2">
      <c r="A30" s="334">
        <v>7320</v>
      </c>
      <c r="B30" s="343" t="s">
        <v>352</v>
      </c>
      <c r="C30" s="350">
        <v>0</v>
      </c>
      <c r="D30" s="350">
        <v>0</v>
      </c>
      <c r="E30" s="350">
        <v>0</v>
      </c>
    </row>
    <row r="31" spans="1:5" s="122" customFormat="1" x14ac:dyDescent="0.2">
      <c r="A31" s="334">
        <v>7330</v>
      </c>
      <c r="B31" s="343" t="s">
        <v>353</v>
      </c>
      <c r="C31" s="350">
        <v>0</v>
      </c>
      <c r="D31" s="350">
        <v>0</v>
      </c>
      <c r="E31" s="350">
        <v>0</v>
      </c>
    </row>
    <row r="32" spans="1:5" s="122" customFormat="1" x14ac:dyDescent="0.2">
      <c r="A32" s="334">
        <v>7340</v>
      </c>
      <c r="B32" s="343" t="s">
        <v>354</v>
      </c>
      <c r="C32" s="350">
        <v>0</v>
      </c>
      <c r="D32" s="350">
        <v>0</v>
      </c>
      <c r="E32" s="350">
        <v>0</v>
      </c>
    </row>
    <row r="33" spans="1:5" s="122" customFormat="1" x14ac:dyDescent="0.2">
      <c r="A33" s="334">
        <v>7350</v>
      </c>
      <c r="B33" s="343" t="s">
        <v>355</v>
      </c>
      <c r="C33" s="350">
        <v>0</v>
      </c>
      <c r="D33" s="350">
        <v>0</v>
      </c>
      <c r="E33" s="350">
        <v>0</v>
      </c>
    </row>
    <row r="34" spans="1:5" s="122" customFormat="1" x14ac:dyDescent="0.2">
      <c r="A34" s="334">
        <v>7360</v>
      </c>
      <c r="B34" s="343" t="s">
        <v>356</v>
      </c>
      <c r="C34" s="350">
        <v>0</v>
      </c>
      <c r="D34" s="350">
        <v>0</v>
      </c>
      <c r="E34" s="350">
        <v>0</v>
      </c>
    </row>
    <row r="35" spans="1:5" s="122" customFormat="1" x14ac:dyDescent="0.2">
      <c r="A35" s="340">
        <v>7400</v>
      </c>
      <c r="B35" s="344" t="s">
        <v>357</v>
      </c>
      <c r="C35" s="350">
        <f>SUM(C36:C37)</f>
        <v>0</v>
      </c>
      <c r="D35" s="350">
        <f t="shared" ref="D35:E35" si="1">SUM(D36:D37)</f>
        <v>0</v>
      </c>
      <c r="E35" s="350">
        <f t="shared" si="1"/>
        <v>0</v>
      </c>
    </row>
    <row r="36" spans="1:5" s="122" customFormat="1" x14ac:dyDescent="0.2">
      <c r="A36" s="334">
        <v>7410</v>
      </c>
      <c r="B36" s="343" t="s">
        <v>358</v>
      </c>
      <c r="C36" s="350">
        <v>0</v>
      </c>
      <c r="D36" s="350">
        <v>0</v>
      </c>
      <c r="E36" s="350">
        <v>0</v>
      </c>
    </row>
    <row r="37" spans="1:5" s="122" customFormat="1" x14ac:dyDescent="0.2">
      <c r="A37" s="334">
        <v>7420</v>
      </c>
      <c r="B37" s="343" t="s">
        <v>359</v>
      </c>
      <c r="C37" s="350">
        <v>0</v>
      </c>
      <c r="D37" s="350">
        <v>0</v>
      </c>
      <c r="E37" s="350">
        <v>0</v>
      </c>
    </row>
    <row r="38" spans="1:5" s="122" customFormat="1" ht="22.5" x14ac:dyDescent="0.2">
      <c r="A38" s="340">
        <v>7500</v>
      </c>
      <c r="B38" s="344" t="s">
        <v>360</v>
      </c>
      <c r="C38" s="350">
        <f>SUM(C39:C40)</f>
        <v>0</v>
      </c>
      <c r="D38" s="350">
        <f t="shared" ref="D38:E38" si="2">SUM(D39:D40)</f>
        <v>0</v>
      </c>
      <c r="E38" s="350">
        <f t="shared" si="2"/>
        <v>0</v>
      </c>
    </row>
    <row r="39" spans="1:5" s="122" customFormat="1" ht="22.5" x14ac:dyDescent="0.2">
      <c r="A39" s="334">
        <v>7510</v>
      </c>
      <c r="B39" s="343" t="s">
        <v>361</v>
      </c>
      <c r="C39" s="350">
        <v>0</v>
      </c>
      <c r="D39" s="350">
        <v>0</v>
      </c>
      <c r="E39" s="350">
        <v>0</v>
      </c>
    </row>
    <row r="40" spans="1:5" s="122" customFormat="1" ht="22.5" x14ac:dyDescent="0.2">
      <c r="A40" s="334">
        <v>7520</v>
      </c>
      <c r="B40" s="343" t="s">
        <v>362</v>
      </c>
      <c r="C40" s="350">
        <v>0</v>
      </c>
      <c r="D40" s="350">
        <v>0</v>
      </c>
      <c r="E40" s="350">
        <v>0</v>
      </c>
    </row>
    <row r="41" spans="1:5" s="122" customFormat="1" x14ac:dyDescent="0.2">
      <c r="A41" s="340">
        <v>7600</v>
      </c>
      <c r="B41" s="344" t="s">
        <v>363</v>
      </c>
      <c r="C41" s="350">
        <f>SUM(C42:C45)</f>
        <v>0</v>
      </c>
      <c r="D41" s="350">
        <f t="shared" ref="D41:E41" si="3">SUM(D42:D45)</f>
        <v>0</v>
      </c>
      <c r="E41" s="350">
        <f t="shared" si="3"/>
        <v>0</v>
      </c>
    </row>
    <row r="42" spans="1:5" s="122" customFormat="1" x14ac:dyDescent="0.2">
      <c r="A42" s="334">
        <v>7610</v>
      </c>
      <c r="B42" s="342" t="s">
        <v>364</v>
      </c>
      <c r="C42" s="349">
        <v>0</v>
      </c>
      <c r="D42" s="349">
        <v>0</v>
      </c>
      <c r="E42" s="350">
        <v>0</v>
      </c>
    </row>
    <row r="43" spans="1:5" s="122" customFormat="1" x14ac:dyDescent="0.2">
      <c r="A43" s="334">
        <v>7620</v>
      </c>
      <c r="B43" s="342" t="s">
        <v>365</v>
      </c>
      <c r="C43" s="349">
        <v>0</v>
      </c>
      <c r="D43" s="349">
        <v>0</v>
      </c>
      <c r="E43" s="350">
        <v>0</v>
      </c>
    </row>
    <row r="44" spans="1:5" s="122" customFormat="1" x14ac:dyDescent="0.2">
      <c r="A44" s="334">
        <v>7630</v>
      </c>
      <c r="B44" s="342" t="s">
        <v>366</v>
      </c>
      <c r="C44" s="349">
        <v>0</v>
      </c>
      <c r="D44" s="349">
        <v>0</v>
      </c>
      <c r="E44" s="350">
        <v>0</v>
      </c>
    </row>
    <row r="45" spans="1:5" s="122" customFormat="1" x14ac:dyDescent="0.2">
      <c r="A45" s="334">
        <v>7640</v>
      </c>
      <c r="B45" s="343" t="s">
        <v>367</v>
      </c>
      <c r="C45" s="350">
        <v>0</v>
      </c>
      <c r="D45" s="350">
        <v>0</v>
      </c>
      <c r="E45" s="350">
        <v>0</v>
      </c>
    </row>
    <row r="46" spans="1:5" s="122" customFormat="1" x14ac:dyDescent="0.2">
      <c r="A46" s="334"/>
      <c r="B46" s="343"/>
      <c r="C46" s="350"/>
      <c r="D46" s="350"/>
      <c r="E46" s="350"/>
    </row>
    <row r="47" spans="1:5" s="122" customFormat="1" x14ac:dyDescent="0.2">
      <c r="A47" s="340" t="s">
        <v>369</v>
      </c>
      <c r="B47" s="345" t="s">
        <v>370</v>
      </c>
      <c r="C47" s="350"/>
      <c r="D47" s="350"/>
      <c r="E47" s="350"/>
    </row>
    <row r="48" spans="1:5" s="122" customFormat="1" x14ac:dyDescent="0.2">
      <c r="A48" s="334" t="s">
        <v>371</v>
      </c>
      <c r="B48" s="346" t="s">
        <v>372</v>
      </c>
      <c r="C48" s="350"/>
      <c r="D48" s="350"/>
      <c r="E48" s="350"/>
    </row>
    <row r="49" spans="1:8" s="122" customFormat="1" x14ac:dyDescent="0.2">
      <c r="A49" s="334" t="s">
        <v>373</v>
      </c>
      <c r="B49" s="346" t="s">
        <v>374</v>
      </c>
      <c r="C49" s="350"/>
      <c r="D49" s="350"/>
      <c r="E49" s="350"/>
    </row>
    <row r="50" spans="1:8" s="122" customFormat="1" x14ac:dyDescent="0.2">
      <c r="A50" s="334" t="s">
        <v>375</v>
      </c>
      <c r="B50" s="346" t="s">
        <v>376</v>
      </c>
      <c r="C50" s="350"/>
      <c r="D50" s="350"/>
      <c r="E50" s="350"/>
    </row>
    <row r="51" spans="1:8" s="122" customFormat="1" x14ac:dyDescent="0.2">
      <c r="A51" s="334" t="s">
        <v>377</v>
      </c>
      <c r="B51" s="346" t="s">
        <v>378</v>
      </c>
      <c r="C51" s="350"/>
      <c r="D51" s="350"/>
      <c r="E51" s="350"/>
    </row>
    <row r="52" spans="1:8" s="122" customFormat="1" x14ac:dyDescent="0.2">
      <c r="A52" s="334" t="s">
        <v>379</v>
      </c>
      <c r="B52" s="346" t="s">
        <v>380</v>
      </c>
      <c r="C52" s="350"/>
      <c r="D52" s="350"/>
      <c r="E52" s="350"/>
    </row>
    <row r="53" spans="1:8" s="122" customFormat="1" x14ac:dyDescent="0.2">
      <c r="A53" s="334" t="s">
        <v>381</v>
      </c>
      <c r="B53" s="346" t="s">
        <v>382</v>
      </c>
      <c r="C53" s="350"/>
      <c r="D53" s="350"/>
      <c r="E53" s="350"/>
    </row>
    <row r="54" spans="1:8" s="122" customFormat="1" ht="12" x14ac:dyDescent="0.2">
      <c r="A54" s="325" t="s">
        <v>319</v>
      </c>
      <c r="B54" s="135"/>
    </row>
    <row r="55" spans="1:8" s="122" customFormat="1" x14ac:dyDescent="0.2">
      <c r="A55" s="124"/>
      <c r="B55" s="135"/>
    </row>
    <row r="56" spans="1:8" s="122" customFormat="1" ht="12.75" x14ac:dyDescent="0.2">
      <c r="A56" s="326" t="s">
        <v>383</v>
      </c>
      <c r="B56" s="135"/>
    </row>
    <row r="57" spans="1:8" s="122" customFormat="1" ht="12.75" x14ac:dyDescent="0.2">
      <c r="A57" s="326"/>
    </row>
    <row r="58" spans="1:8" s="122" customFormat="1" ht="12.75" x14ac:dyDescent="0.2">
      <c r="A58" s="339">
        <v>8000</v>
      </c>
      <c r="B58" s="338" t="s">
        <v>321</v>
      </c>
    </row>
    <row r="59" spans="1:8" s="122" customFormat="1" x14ac:dyDescent="0.2">
      <c r="B59" s="371" t="s">
        <v>126</v>
      </c>
      <c r="C59" s="371"/>
      <c r="D59" s="371"/>
      <c r="E59" s="371"/>
      <c r="H59" s="125"/>
    </row>
    <row r="60" spans="1:8" s="122" customFormat="1" x14ac:dyDescent="0.2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 x14ac:dyDescent="0.2">
      <c r="A61" s="331">
        <v>8100</v>
      </c>
      <c r="B61" s="332" t="s">
        <v>322</v>
      </c>
      <c r="C61" s="129"/>
      <c r="D61" s="127"/>
      <c r="E61" s="127"/>
      <c r="H61" s="125"/>
    </row>
    <row r="62" spans="1:8" s="122" customFormat="1" x14ac:dyDescent="0.2">
      <c r="A62" s="327">
        <v>8110</v>
      </c>
      <c r="B62" s="128" t="s">
        <v>323</v>
      </c>
      <c r="C62" s="129"/>
      <c r="D62" s="127"/>
      <c r="E62" s="127"/>
      <c r="F62" s="125"/>
      <c r="H62" s="125"/>
    </row>
    <row r="63" spans="1:8" s="122" customFormat="1" x14ac:dyDescent="0.2">
      <c r="A63" s="327">
        <v>8120</v>
      </c>
      <c r="B63" s="128" t="s">
        <v>324</v>
      </c>
      <c r="C63" s="129"/>
      <c r="D63" s="127"/>
      <c r="E63" s="127"/>
      <c r="F63" s="125"/>
      <c r="H63" s="125"/>
    </row>
    <row r="64" spans="1:8" s="122" customFormat="1" x14ac:dyDescent="0.2">
      <c r="A64" s="328">
        <v>8130</v>
      </c>
      <c r="B64" s="128" t="s">
        <v>325</v>
      </c>
      <c r="C64" s="129"/>
      <c r="D64" s="127"/>
      <c r="E64" s="127"/>
      <c r="F64" s="125"/>
      <c r="H64" s="125"/>
    </row>
    <row r="65" spans="1:8" s="122" customFormat="1" x14ac:dyDescent="0.2">
      <c r="A65" s="328">
        <v>8140</v>
      </c>
      <c r="B65" s="128" t="s">
        <v>326</v>
      </c>
      <c r="C65" s="129"/>
      <c r="D65" s="127"/>
      <c r="E65" s="127"/>
      <c r="F65" s="125"/>
      <c r="H65" s="125"/>
    </row>
    <row r="66" spans="1:8" s="122" customFormat="1" x14ac:dyDescent="0.2">
      <c r="A66" s="328">
        <v>8150</v>
      </c>
      <c r="B66" s="128" t="s">
        <v>327</v>
      </c>
      <c r="C66" s="129"/>
      <c r="D66" s="127"/>
      <c r="E66" s="127"/>
      <c r="F66" s="125"/>
      <c r="H66" s="125"/>
    </row>
    <row r="67" spans="1:8" s="122" customFormat="1" x14ac:dyDescent="0.2">
      <c r="A67" s="333">
        <v>8200</v>
      </c>
      <c r="B67" s="332" t="s">
        <v>328</v>
      </c>
      <c r="C67" s="129"/>
      <c r="D67" s="127"/>
      <c r="E67" s="127"/>
      <c r="F67" s="125"/>
      <c r="G67" s="125"/>
      <c r="H67" s="125"/>
    </row>
    <row r="68" spans="1:8" s="122" customFormat="1" x14ac:dyDescent="0.2">
      <c r="A68" s="328">
        <v>8210</v>
      </c>
      <c r="B68" s="128" t="s">
        <v>329</v>
      </c>
      <c r="C68" s="129"/>
      <c r="D68" s="127"/>
      <c r="E68" s="127"/>
      <c r="F68" s="125"/>
      <c r="G68" s="125"/>
      <c r="H68" s="125"/>
    </row>
    <row r="69" spans="1:8" s="122" customFormat="1" x14ac:dyDescent="0.2">
      <c r="A69" s="328">
        <v>8220</v>
      </c>
      <c r="B69" s="128" t="s">
        <v>330</v>
      </c>
      <c r="C69" s="129"/>
      <c r="D69" s="127"/>
      <c r="E69" s="127"/>
      <c r="F69" s="125"/>
      <c r="G69" s="125"/>
      <c r="H69" s="125"/>
    </row>
    <row r="70" spans="1:8" s="122" customFormat="1" x14ac:dyDescent="0.2">
      <c r="A70" s="328">
        <v>8230</v>
      </c>
      <c r="B70" s="128" t="s">
        <v>331</v>
      </c>
      <c r="C70" s="129"/>
      <c r="D70" s="127"/>
      <c r="E70" s="127"/>
      <c r="F70" s="125"/>
      <c r="G70" s="125"/>
      <c r="H70" s="125"/>
    </row>
    <row r="71" spans="1:8" s="122" customFormat="1" x14ac:dyDescent="0.2">
      <c r="A71" s="328">
        <v>8240</v>
      </c>
      <c r="B71" s="128" t="s">
        <v>332</v>
      </c>
      <c r="C71" s="129"/>
      <c r="D71" s="127"/>
      <c r="E71" s="127"/>
      <c r="F71" s="125"/>
      <c r="G71" s="125"/>
      <c r="H71" s="125"/>
    </row>
    <row r="72" spans="1:8" s="122" customFormat="1" x14ac:dyDescent="0.2">
      <c r="A72" s="329">
        <v>8250</v>
      </c>
      <c r="B72" s="130" t="s">
        <v>333</v>
      </c>
      <c r="C72" s="131"/>
      <c r="D72" s="126"/>
      <c r="E72" s="126"/>
      <c r="F72" s="125"/>
      <c r="G72" s="125"/>
      <c r="H72" s="125"/>
    </row>
    <row r="73" spans="1:8" s="122" customFormat="1" x14ac:dyDescent="0.2">
      <c r="A73" s="330">
        <v>8260</v>
      </c>
      <c r="B73" s="132" t="s">
        <v>334</v>
      </c>
      <c r="C73" s="127"/>
      <c r="D73" s="127"/>
      <c r="E73" s="127"/>
      <c r="F73" s="125"/>
      <c r="G73" s="125"/>
      <c r="H73" s="125"/>
    </row>
    <row r="74" spans="1:8" s="122" customFormat="1" x14ac:dyDescent="0.2">
      <c r="A74" s="334">
        <v>8270</v>
      </c>
      <c r="B74" s="335" t="s">
        <v>335</v>
      </c>
      <c r="C74" s="336"/>
      <c r="D74" s="336"/>
      <c r="E74" s="336"/>
      <c r="F74" s="125"/>
      <c r="G74" s="125"/>
      <c r="H74" s="125"/>
    </row>
    <row r="75" spans="1:8" ht="12" x14ac:dyDescent="0.2">
      <c r="A75" s="325" t="s">
        <v>320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zoomScaleSheetLayoutView="90" workbookViewId="0">
      <selection activeCell="F26" sqref="F26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8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198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59" t="s">
        <v>391</v>
      </c>
      <c r="B8" s="159" t="s">
        <v>392</v>
      </c>
      <c r="C8" s="136">
        <v>3083472.48</v>
      </c>
      <c r="D8" s="145"/>
      <c r="E8" s="136"/>
    </row>
    <row r="9" spans="1:6" ht="11.25" customHeight="1" x14ac:dyDescent="0.2">
      <c r="A9" s="159" t="s">
        <v>393</v>
      </c>
      <c r="B9" s="159" t="s">
        <v>394</v>
      </c>
      <c r="C9" s="136">
        <v>2785730.3</v>
      </c>
      <c r="D9" s="145"/>
      <c r="E9" s="136"/>
    </row>
    <row r="10" spans="1:6" ht="11.25" customHeight="1" x14ac:dyDescent="0.2">
      <c r="A10" s="159" t="s">
        <v>395</v>
      </c>
      <c r="B10" s="159" t="s">
        <v>396</v>
      </c>
      <c r="C10" s="136">
        <v>3907932.26</v>
      </c>
      <c r="D10" s="145"/>
      <c r="E10" s="136"/>
    </row>
    <row r="11" spans="1:6" ht="11.25" customHeight="1" x14ac:dyDescent="0.2">
      <c r="A11" s="159" t="s">
        <v>397</v>
      </c>
      <c r="B11" s="159" t="s">
        <v>398</v>
      </c>
      <c r="C11" s="136">
        <v>4224350.3499999996</v>
      </c>
      <c r="D11" s="145"/>
      <c r="E11" s="136"/>
    </row>
    <row r="12" spans="1:6" ht="11.25" customHeight="1" x14ac:dyDescent="0.2">
      <c r="A12" s="159" t="s">
        <v>399</v>
      </c>
      <c r="B12" s="159" t="s">
        <v>400</v>
      </c>
      <c r="C12" s="136">
        <v>2049989.98</v>
      </c>
      <c r="D12" s="145"/>
      <c r="E12" s="136"/>
    </row>
    <row r="13" spans="1:6" ht="11.25" customHeight="1" x14ac:dyDescent="0.2">
      <c r="A13" s="159" t="s">
        <v>401</v>
      </c>
      <c r="B13" s="159" t="s">
        <v>402</v>
      </c>
      <c r="C13" s="136">
        <v>23548117.850000001</v>
      </c>
      <c r="D13" s="145"/>
      <c r="E13" s="136"/>
    </row>
    <row r="14" spans="1:6" ht="11.25" customHeight="1" x14ac:dyDescent="0.2">
      <c r="A14" s="159" t="s">
        <v>403</v>
      </c>
      <c r="B14" s="159" t="s">
        <v>404</v>
      </c>
      <c r="C14" s="136">
        <v>2459869.52</v>
      </c>
      <c r="D14" s="145"/>
      <c r="E14" s="136"/>
    </row>
    <row r="15" spans="1:6" ht="11.25" customHeight="1" x14ac:dyDescent="0.2">
      <c r="A15" s="159" t="s">
        <v>405</v>
      </c>
      <c r="B15" s="159" t="s">
        <v>406</v>
      </c>
      <c r="C15" s="136">
        <v>3927732.19</v>
      </c>
      <c r="D15" s="145"/>
      <c r="E15" s="136"/>
    </row>
    <row r="16" spans="1:6" ht="11.25" customHeight="1" x14ac:dyDescent="0.2">
      <c r="A16" s="159" t="s">
        <v>407</v>
      </c>
      <c r="B16" s="159" t="s">
        <v>408</v>
      </c>
      <c r="C16" s="136">
        <v>14883354.83</v>
      </c>
      <c r="D16" s="145"/>
      <c r="E16" s="136"/>
    </row>
    <row r="17" spans="1:5" ht="11.25" customHeight="1" x14ac:dyDescent="0.2">
      <c r="A17" s="159" t="s">
        <v>409</v>
      </c>
      <c r="B17" s="159" t="s">
        <v>410</v>
      </c>
      <c r="C17" s="136">
        <v>6636906.6900000004</v>
      </c>
      <c r="D17" s="145"/>
      <c r="E17" s="136"/>
    </row>
    <row r="18" spans="1:5" x14ac:dyDescent="0.2">
      <c r="A18" s="159" t="s">
        <v>411</v>
      </c>
      <c r="B18" s="159" t="s">
        <v>412</v>
      </c>
      <c r="C18" s="136">
        <v>974364.65</v>
      </c>
      <c r="D18" s="145"/>
      <c r="E18" s="136"/>
    </row>
    <row r="19" spans="1:5" x14ac:dyDescent="0.2">
      <c r="A19" s="159" t="s">
        <v>413</v>
      </c>
      <c r="B19" s="159" t="s">
        <v>414</v>
      </c>
      <c r="C19" s="136">
        <v>2510292.42</v>
      </c>
      <c r="D19" s="145"/>
      <c r="E19" s="136"/>
    </row>
    <row r="20" spans="1:5" x14ac:dyDescent="0.2">
      <c r="A20" s="159" t="s">
        <v>415</v>
      </c>
      <c r="B20" s="159" t="s">
        <v>416</v>
      </c>
      <c r="C20" s="136">
        <v>36864874.25</v>
      </c>
      <c r="D20" s="145"/>
      <c r="E20" s="136"/>
    </row>
    <row r="21" spans="1:5" x14ac:dyDescent="0.2">
      <c r="A21" s="159" t="s">
        <v>417</v>
      </c>
      <c r="B21" s="159" t="s">
        <v>418</v>
      </c>
      <c r="C21" s="136">
        <v>9534749.1400000006</v>
      </c>
      <c r="D21" s="145"/>
      <c r="E21" s="136"/>
    </row>
    <row r="22" spans="1:5" x14ac:dyDescent="0.2">
      <c r="A22" s="159" t="s">
        <v>419</v>
      </c>
      <c r="B22" s="159" t="s">
        <v>420</v>
      </c>
      <c r="C22" s="136">
        <v>56755924.289999999</v>
      </c>
      <c r="D22" s="145"/>
      <c r="E22" s="136"/>
    </row>
    <row r="23" spans="1:5" x14ac:dyDescent="0.2">
      <c r="A23" s="159" t="s">
        <v>421</v>
      </c>
      <c r="B23" s="159" t="s">
        <v>422</v>
      </c>
      <c r="C23" s="136">
        <v>26177175.600000001</v>
      </c>
      <c r="D23" s="145"/>
      <c r="E23" s="136"/>
    </row>
    <row r="24" spans="1:5" x14ac:dyDescent="0.2">
      <c r="A24" s="159" t="s">
        <v>423</v>
      </c>
      <c r="B24" s="159" t="s">
        <v>424</v>
      </c>
      <c r="C24" s="136">
        <v>11137077.279999999</v>
      </c>
      <c r="D24" s="145"/>
      <c r="E24" s="136"/>
    </row>
    <row r="25" spans="1:5" x14ac:dyDescent="0.2">
      <c r="A25" s="159" t="s">
        <v>425</v>
      </c>
      <c r="B25" s="159" t="s">
        <v>426</v>
      </c>
      <c r="C25" s="136">
        <v>5652055.3600000003</v>
      </c>
      <c r="D25" s="145"/>
      <c r="E25" s="136"/>
    </row>
    <row r="26" spans="1:5" x14ac:dyDescent="0.2">
      <c r="A26" s="159" t="s">
        <v>427</v>
      </c>
      <c r="B26" s="159" t="s">
        <v>427</v>
      </c>
      <c r="C26" s="136"/>
      <c r="D26" s="145"/>
      <c r="E26" s="136"/>
    </row>
    <row r="27" spans="1:5" x14ac:dyDescent="0.2">
      <c r="A27" s="159"/>
      <c r="B27" s="159"/>
      <c r="C27" s="136"/>
      <c r="D27" s="145"/>
      <c r="E27" s="136"/>
    </row>
    <row r="28" spans="1:5" x14ac:dyDescent="0.2">
      <c r="A28" s="160"/>
      <c r="B28" s="160"/>
      <c r="C28" s="150"/>
      <c r="D28" s="145"/>
      <c r="E28" s="150"/>
    </row>
    <row r="29" spans="1:5" x14ac:dyDescent="0.2">
      <c r="A29" s="161"/>
      <c r="B29" s="161" t="s">
        <v>222</v>
      </c>
      <c r="C29" s="20">
        <f>SUM(C8:C28)</f>
        <v>217113969.44000003</v>
      </c>
      <c r="D29" s="144"/>
      <c r="E29" s="20"/>
    </row>
    <row r="30" spans="1:5" x14ac:dyDescent="0.2">
      <c r="A30" s="162"/>
      <c r="B30" s="162"/>
      <c r="C30" s="163"/>
      <c r="D30" s="162"/>
      <c r="E30" s="163"/>
    </row>
    <row r="31" spans="1:5" x14ac:dyDescent="0.2">
      <c r="A31" s="162"/>
      <c r="B31" s="162"/>
      <c r="C31" s="163"/>
      <c r="D31" s="162"/>
      <c r="E31" s="163"/>
    </row>
    <row r="32" spans="1:5" ht="11.25" customHeight="1" x14ac:dyDescent="0.2">
      <c r="A32" s="10" t="s">
        <v>210</v>
      </c>
      <c r="B32" s="11"/>
      <c r="C32" s="22"/>
      <c r="D32" s="12" t="s">
        <v>45</v>
      </c>
    </row>
    <row r="33" spans="1:6" x14ac:dyDescent="0.2">
      <c r="A33" s="8"/>
      <c r="B33" s="8"/>
      <c r="C33" s="9"/>
      <c r="D33" s="5"/>
      <c r="E33" s="6"/>
      <c r="F33" s="8"/>
    </row>
    <row r="34" spans="1:6" ht="15" customHeight="1" x14ac:dyDescent="0.2">
      <c r="A34" s="15" t="s">
        <v>46</v>
      </c>
      <c r="B34" s="16" t="s">
        <v>47</v>
      </c>
      <c r="C34" s="17" t="s">
        <v>48</v>
      </c>
      <c r="D34" s="18" t="s">
        <v>49</v>
      </c>
      <c r="E34" s="24"/>
    </row>
    <row r="35" spans="1:6" ht="11.25" customHeight="1" x14ac:dyDescent="0.2">
      <c r="A35" s="154" t="s">
        <v>428</v>
      </c>
      <c r="B35" s="164" t="s">
        <v>429</v>
      </c>
      <c r="C35" s="147">
        <v>43858.84</v>
      </c>
      <c r="D35" s="136"/>
      <c r="E35" s="25"/>
    </row>
    <row r="36" spans="1:6" ht="11.25" customHeight="1" x14ac:dyDescent="0.2">
      <c r="A36" s="154" t="s">
        <v>430</v>
      </c>
      <c r="B36" s="164" t="s">
        <v>431</v>
      </c>
      <c r="C36" s="147">
        <v>457944.21</v>
      </c>
      <c r="D36" s="136"/>
      <c r="E36" s="25"/>
    </row>
    <row r="37" spans="1:6" ht="11.25" customHeight="1" x14ac:dyDescent="0.2">
      <c r="A37" s="154" t="s">
        <v>432</v>
      </c>
      <c r="B37" s="164" t="s">
        <v>433</v>
      </c>
      <c r="C37" s="147">
        <v>452178.05</v>
      </c>
      <c r="D37" s="136"/>
      <c r="E37" s="25"/>
    </row>
    <row r="38" spans="1:6" ht="11.25" customHeight="1" x14ac:dyDescent="0.2">
      <c r="A38" s="154" t="s">
        <v>434</v>
      </c>
      <c r="B38" s="164" t="s">
        <v>435</v>
      </c>
      <c r="C38" s="147">
        <v>551395.35</v>
      </c>
      <c r="D38" s="136"/>
      <c r="E38" s="25"/>
    </row>
    <row r="39" spans="1:6" ht="11.25" customHeight="1" x14ac:dyDescent="0.2">
      <c r="A39" s="154" t="s">
        <v>436</v>
      </c>
      <c r="B39" s="164" t="s">
        <v>437</v>
      </c>
      <c r="C39" s="147">
        <v>212680.29</v>
      </c>
      <c r="D39" s="136"/>
      <c r="E39" s="25"/>
    </row>
    <row r="40" spans="1:6" ht="11.25" customHeight="1" x14ac:dyDescent="0.2">
      <c r="A40" s="154" t="s">
        <v>438</v>
      </c>
      <c r="B40" s="164" t="s">
        <v>439</v>
      </c>
      <c r="C40" s="147">
        <v>385231.76</v>
      </c>
      <c r="D40" s="136"/>
      <c r="E40" s="25"/>
    </row>
    <row r="41" spans="1:6" ht="11.25" customHeight="1" x14ac:dyDescent="0.2">
      <c r="A41" s="154" t="s">
        <v>440</v>
      </c>
      <c r="B41" s="164" t="s">
        <v>441</v>
      </c>
      <c r="C41" s="147">
        <v>377182.19</v>
      </c>
      <c r="D41" s="136"/>
      <c r="E41" s="25"/>
    </row>
    <row r="42" spans="1:6" ht="11.25" customHeight="1" x14ac:dyDescent="0.2">
      <c r="A42" s="154" t="s">
        <v>442</v>
      </c>
      <c r="B42" s="164" t="s">
        <v>443</v>
      </c>
      <c r="C42" s="147">
        <v>7152.55</v>
      </c>
      <c r="D42" s="136"/>
      <c r="E42" s="25"/>
    </row>
    <row r="43" spans="1:6" ht="11.25" customHeight="1" x14ac:dyDescent="0.2">
      <c r="A43" s="154" t="s">
        <v>444</v>
      </c>
      <c r="B43" s="164" t="s">
        <v>445</v>
      </c>
      <c r="C43" s="147">
        <v>4081910.14</v>
      </c>
      <c r="D43" s="136"/>
      <c r="E43" s="25"/>
    </row>
    <row r="44" spans="1:6" ht="11.25" customHeight="1" x14ac:dyDescent="0.2">
      <c r="A44" s="154" t="s">
        <v>446</v>
      </c>
      <c r="B44" s="164" t="s">
        <v>447</v>
      </c>
      <c r="C44" s="147">
        <v>398614.24</v>
      </c>
      <c r="D44" s="136"/>
      <c r="E44" s="25"/>
    </row>
    <row r="45" spans="1:6" ht="11.25" customHeight="1" x14ac:dyDescent="0.2">
      <c r="A45" s="154" t="s">
        <v>448</v>
      </c>
      <c r="B45" s="164" t="s">
        <v>449</v>
      </c>
      <c r="C45" s="147">
        <v>19.98</v>
      </c>
      <c r="D45" s="136"/>
      <c r="E45" s="25"/>
    </row>
    <row r="46" spans="1:6" ht="11.25" customHeight="1" x14ac:dyDescent="0.2">
      <c r="A46" s="154" t="s">
        <v>450</v>
      </c>
      <c r="B46" s="164" t="s">
        <v>451</v>
      </c>
      <c r="C46" s="147">
        <v>536645.65</v>
      </c>
      <c r="D46" s="136"/>
      <c r="E46" s="25"/>
    </row>
    <row r="47" spans="1:6" ht="11.25" customHeight="1" x14ac:dyDescent="0.2">
      <c r="A47" s="154" t="s">
        <v>452</v>
      </c>
      <c r="B47" s="164" t="s">
        <v>453</v>
      </c>
      <c r="C47" s="147">
        <v>442532.49</v>
      </c>
      <c r="D47" s="136"/>
      <c r="E47" s="25"/>
    </row>
    <row r="48" spans="1:6" ht="11.25" customHeight="1" x14ac:dyDescent="0.2">
      <c r="A48" s="154" t="s">
        <v>454</v>
      </c>
      <c r="B48" s="164" t="s">
        <v>455</v>
      </c>
      <c r="C48" s="147">
        <v>-390789.4</v>
      </c>
      <c r="D48" s="136"/>
      <c r="E48" s="25"/>
    </row>
    <row r="49" spans="1:5" ht="11.25" customHeight="1" x14ac:dyDescent="0.2">
      <c r="A49" s="154" t="s">
        <v>456</v>
      </c>
      <c r="B49" s="164" t="s">
        <v>457</v>
      </c>
      <c r="C49" s="147">
        <v>-3322199.72</v>
      </c>
      <c r="D49" s="136"/>
      <c r="E49" s="25"/>
    </row>
    <row r="50" spans="1:5" ht="11.25" customHeight="1" x14ac:dyDescent="0.2">
      <c r="A50" s="154" t="s">
        <v>458</v>
      </c>
      <c r="B50" s="164" t="s">
        <v>459</v>
      </c>
      <c r="C50" s="147">
        <v>5037200.13</v>
      </c>
      <c r="D50" s="136"/>
      <c r="E50" s="25"/>
    </row>
    <row r="51" spans="1:5" ht="11.25" customHeight="1" x14ac:dyDescent="0.2">
      <c r="A51" s="154" t="s">
        <v>460</v>
      </c>
      <c r="B51" s="164" t="s">
        <v>461</v>
      </c>
      <c r="C51" s="147">
        <v>5000001.92</v>
      </c>
      <c r="D51" s="136"/>
      <c r="E51" s="25"/>
    </row>
    <row r="52" spans="1:5" ht="11.25" customHeight="1" x14ac:dyDescent="0.2">
      <c r="A52" s="154" t="s">
        <v>462</v>
      </c>
      <c r="B52" s="164" t="s">
        <v>463</v>
      </c>
      <c r="C52" s="147">
        <v>2835209.39</v>
      </c>
      <c r="D52" s="136"/>
      <c r="E52" s="25"/>
    </row>
    <row r="53" spans="1:5" ht="11.25" customHeight="1" x14ac:dyDescent="0.2">
      <c r="A53" s="154" t="s">
        <v>464</v>
      </c>
      <c r="B53" s="164" t="s">
        <v>465</v>
      </c>
      <c r="C53" s="147">
        <v>3028340.08</v>
      </c>
      <c r="D53" s="136"/>
      <c r="E53" s="25"/>
    </row>
    <row r="54" spans="1:5" ht="11.25" customHeight="1" x14ac:dyDescent="0.2">
      <c r="A54" s="154" t="s">
        <v>466</v>
      </c>
      <c r="B54" s="164" t="s">
        <v>467</v>
      </c>
      <c r="C54" s="147">
        <v>378969.71</v>
      </c>
      <c r="D54" s="136"/>
      <c r="E54" s="25"/>
    </row>
    <row r="55" spans="1:5" ht="11.25" customHeight="1" x14ac:dyDescent="0.2">
      <c r="A55" s="154" t="s">
        <v>468</v>
      </c>
      <c r="B55" s="164" t="s">
        <v>469</v>
      </c>
      <c r="C55" s="147">
        <v>574135.31000000006</v>
      </c>
      <c r="D55" s="136"/>
      <c r="E55" s="25"/>
    </row>
    <row r="56" spans="1:5" ht="11.25" customHeight="1" x14ac:dyDescent="0.2">
      <c r="A56" s="154" t="s">
        <v>470</v>
      </c>
      <c r="B56" s="164" t="s">
        <v>471</v>
      </c>
      <c r="C56" s="147">
        <v>120116.32</v>
      </c>
      <c r="D56" s="136"/>
      <c r="E56" s="25"/>
    </row>
    <row r="57" spans="1:5" ht="11.25" customHeight="1" x14ac:dyDescent="0.2">
      <c r="A57" s="154" t="s">
        <v>472</v>
      </c>
      <c r="B57" s="164" t="s">
        <v>473</v>
      </c>
      <c r="C57" s="147">
        <v>268677.65000000002</v>
      </c>
      <c r="D57" s="136"/>
      <c r="E57" s="25"/>
    </row>
    <row r="58" spans="1:5" ht="11.25" customHeight="1" x14ac:dyDescent="0.2">
      <c r="A58" s="154" t="s">
        <v>474</v>
      </c>
      <c r="B58" s="164" t="s">
        <v>475</v>
      </c>
      <c r="C58" s="147">
        <v>4027343.34</v>
      </c>
      <c r="D58" s="136"/>
      <c r="E58" s="25"/>
    </row>
    <row r="59" spans="1:5" ht="11.25" customHeight="1" x14ac:dyDescent="0.2">
      <c r="A59" s="154" t="s">
        <v>476</v>
      </c>
      <c r="B59" s="164" t="s">
        <v>477</v>
      </c>
      <c r="C59" s="147">
        <v>1230384.45</v>
      </c>
      <c r="D59" s="136"/>
      <c r="E59" s="25"/>
    </row>
    <row r="60" spans="1:5" ht="11.25" customHeight="1" x14ac:dyDescent="0.2">
      <c r="A60" s="154" t="s">
        <v>478</v>
      </c>
      <c r="B60" s="164" t="s">
        <v>479</v>
      </c>
      <c r="C60" s="147">
        <v>2891440.55</v>
      </c>
      <c r="D60" s="136"/>
      <c r="E60" s="25"/>
    </row>
    <row r="61" spans="1:5" ht="11.25" customHeight="1" x14ac:dyDescent="0.2">
      <c r="A61" s="154" t="s">
        <v>480</v>
      </c>
      <c r="B61" s="164" t="s">
        <v>481</v>
      </c>
      <c r="C61" s="147">
        <v>30142.45</v>
      </c>
      <c r="D61" s="136"/>
      <c r="E61" s="25"/>
    </row>
    <row r="62" spans="1:5" ht="11.25" customHeight="1" x14ac:dyDescent="0.2">
      <c r="A62" s="154" t="s">
        <v>482</v>
      </c>
      <c r="B62" s="164" t="s">
        <v>483</v>
      </c>
      <c r="C62" s="147">
        <v>-3041475.11</v>
      </c>
      <c r="D62" s="136"/>
      <c r="E62" s="25"/>
    </row>
    <row r="63" spans="1:5" ht="11.25" customHeight="1" x14ac:dyDescent="0.2">
      <c r="A63" s="154" t="s">
        <v>484</v>
      </c>
      <c r="B63" s="164" t="s">
        <v>485</v>
      </c>
      <c r="C63" s="147">
        <v>3032280.1</v>
      </c>
      <c r="D63" s="136"/>
      <c r="E63" s="25"/>
    </row>
    <row r="64" spans="1:5" ht="11.25" customHeight="1" x14ac:dyDescent="0.2">
      <c r="A64" s="154" t="s">
        <v>486</v>
      </c>
      <c r="B64" s="164" t="s">
        <v>487</v>
      </c>
      <c r="C64" s="147">
        <v>18.62</v>
      </c>
      <c r="D64" s="136"/>
      <c r="E64" s="25"/>
    </row>
    <row r="65" spans="1:6" ht="11.25" customHeight="1" x14ac:dyDescent="0.2">
      <c r="A65" s="154" t="s">
        <v>488</v>
      </c>
      <c r="B65" s="164" t="s">
        <v>489</v>
      </c>
      <c r="C65" s="147">
        <v>1261899.54</v>
      </c>
      <c r="D65" s="136"/>
      <c r="E65" s="25"/>
    </row>
    <row r="66" spans="1:6" ht="11.25" customHeight="1" x14ac:dyDescent="0.2">
      <c r="A66" s="154" t="s">
        <v>490</v>
      </c>
      <c r="B66" s="164" t="s">
        <v>491</v>
      </c>
      <c r="C66" s="147">
        <v>-2855833.1</v>
      </c>
      <c r="D66" s="136"/>
      <c r="E66" s="25"/>
    </row>
    <row r="67" spans="1:6" ht="11.25" customHeight="1" x14ac:dyDescent="0.2">
      <c r="A67" s="154" t="s">
        <v>492</v>
      </c>
      <c r="B67" s="164" t="s">
        <v>493</v>
      </c>
      <c r="C67" s="147">
        <v>-1723095.84</v>
      </c>
      <c r="D67" s="136"/>
      <c r="E67" s="25"/>
    </row>
    <row r="68" spans="1:6" ht="11.25" customHeight="1" x14ac:dyDescent="0.2">
      <c r="A68" s="154" t="s">
        <v>494</v>
      </c>
      <c r="B68" s="164" t="s">
        <v>495</v>
      </c>
      <c r="C68" s="147">
        <v>1178253.21</v>
      </c>
      <c r="D68" s="136"/>
      <c r="E68" s="25"/>
    </row>
    <row r="69" spans="1:6" ht="11.25" customHeight="1" x14ac:dyDescent="0.2">
      <c r="A69" s="154" t="s">
        <v>496</v>
      </c>
      <c r="B69" s="164" t="s">
        <v>497</v>
      </c>
      <c r="C69" s="147">
        <v>778332.89</v>
      </c>
      <c r="D69" s="136"/>
      <c r="E69" s="25"/>
    </row>
    <row r="70" spans="1:6" ht="11.25" customHeight="1" x14ac:dyDescent="0.2">
      <c r="A70" s="154" t="s">
        <v>498</v>
      </c>
      <c r="B70" s="164" t="s">
        <v>499</v>
      </c>
      <c r="C70" s="147">
        <v>285013.06</v>
      </c>
      <c r="D70" s="136"/>
      <c r="E70" s="25"/>
    </row>
    <row r="71" spans="1:6" ht="11.25" customHeight="1" x14ac:dyDescent="0.2">
      <c r="A71" s="154" t="s">
        <v>500</v>
      </c>
      <c r="B71" s="164" t="s">
        <v>501</v>
      </c>
      <c r="C71" s="147">
        <v>11.18</v>
      </c>
      <c r="D71" s="136"/>
      <c r="E71" s="25"/>
    </row>
    <row r="72" spans="1:6" ht="11.25" customHeight="1" x14ac:dyDescent="0.2">
      <c r="A72" s="154" t="s">
        <v>502</v>
      </c>
      <c r="B72" s="164" t="s">
        <v>503</v>
      </c>
      <c r="C72" s="147">
        <v>9240824.4399999995</v>
      </c>
      <c r="D72" s="136"/>
      <c r="E72" s="25"/>
    </row>
    <row r="73" spans="1:6" ht="11.25" customHeight="1" x14ac:dyDescent="0.2">
      <c r="A73" s="154" t="s">
        <v>504</v>
      </c>
      <c r="B73" s="164" t="s">
        <v>505</v>
      </c>
      <c r="C73" s="147">
        <v>801.12</v>
      </c>
      <c r="D73" s="136"/>
      <c r="E73" s="25"/>
    </row>
    <row r="74" spans="1:6" ht="11.25" customHeight="1" x14ac:dyDescent="0.2">
      <c r="A74" s="154" t="s">
        <v>506</v>
      </c>
      <c r="B74" s="164" t="s">
        <v>507</v>
      </c>
      <c r="C74" s="147">
        <v>41397.68</v>
      </c>
      <c r="D74" s="136"/>
      <c r="E74" s="25"/>
    </row>
    <row r="75" spans="1:6" ht="11.25" customHeight="1" x14ac:dyDescent="0.2">
      <c r="A75" s="154" t="s">
        <v>508</v>
      </c>
      <c r="B75" s="164" t="s">
        <v>509</v>
      </c>
      <c r="C75" s="147">
        <v>1250006.25</v>
      </c>
      <c r="D75" s="136"/>
      <c r="E75" s="25"/>
    </row>
    <row r="76" spans="1:6" ht="11.25" customHeight="1" x14ac:dyDescent="0.2">
      <c r="A76" s="154" t="s">
        <v>510</v>
      </c>
      <c r="B76" s="164" t="s">
        <v>511</v>
      </c>
      <c r="C76" s="147">
        <v>1006685.1</v>
      </c>
      <c r="D76" s="136"/>
      <c r="E76" s="25"/>
    </row>
    <row r="77" spans="1:6" ht="11.25" customHeight="1" x14ac:dyDescent="0.2">
      <c r="A77" s="154"/>
      <c r="B77" s="164"/>
      <c r="C77" s="147"/>
      <c r="D77" s="136"/>
      <c r="E77" s="25"/>
    </row>
    <row r="78" spans="1:6" x14ac:dyDescent="0.2">
      <c r="A78" s="165"/>
      <c r="B78" s="165" t="s">
        <v>223</v>
      </c>
      <c r="C78" s="26">
        <f>SUM(C35:C77)</f>
        <v>40111437.059999995</v>
      </c>
      <c r="D78" s="146"/>
      <c r="E78" s="27"/>
    </row>
    <row r="79" spans="1:6" x14ac:dyDescent="0.2">
      <c r="A79" s="158"/>
      <c r="B79" s="158"/>
      <c r="C79" s="166"/>
      <c r="D79" s="158"/>
      <c r="E79" s="166"/>
      <c r="F79" s="8"/>
    </row>
    <row r="80" spans="1:6" x14ac:dyDescent="0.2">
      <c r="A80" s="158"/>
      <c r="B80" s="158"/>
      <c r="C80" s="166"/>
      <c r="D80" s="158"/>
      <c r="E80" s="166"/>
      <c r="F80" s="8"/>
    </row>
    <row r="81" spans="1:6" ht="11.25" customHeight="1" x14ac:dyDescent="0.2">
      <c r="A81" s="10" t="s">
        <v>148</v>
      </c>
      <c r="B81" s="11"/>
      <c r="C81" s="22"/>
      <c r="D81" s="8"/>
      <c r="E81" s="12" t="s">
        <v>45</v>
      </c>
    </row>
    <row r="82" spans="1:6" x14ac:dyDescent="0.2">
      <c r="A82" s="8"/>
      <c r="B82" s="8"/>
      <c r="C82" s="9"/>
      <c r="D82" s="8"/>
      <c r="E82" s="9"/>
      <c r="F82" s="8"/>
    </row>
    <row r="83" spans="1:6" ht="15" customHeight="1" x14ac:dyDescent="0.2">
      <c r="A83" s="15" t="s">
        <v>46</v>
      </c>
      <c r="B83" s="16" t="s">
        <v>47</v>
      </c>
      <c r="C83" s="17" t="s">
        <v>48</v>
      </c>
      <c r="D83" s="18" t="s">
        <v>49</v>
      </c>
      <c r="E83" s="17" t="s">
        <v>50</v>
      </c>
      <c r="F83" s="28"/>
    </row>
    <row r="84" spans="1:6" x14ac:dyDescent="0.2">
      <c r="A84" s="154" t="s">
        <v>390</v>
      </c>
      <c r="B84" s="164" t="s">
        <v>390</v>
      </c>
      <c r="C84" s="147"/>
      <c r="D84" s="147"/>
      <c r="E84" s="136"/>
      <c r="F84" s="25"/>
    </row>
    <row r="85" spans="1:6" x14ac:dyDescent="0.2">
      <c r="A85" s="154"/>
      <c r="B85" s="164"/>
      <c r="C85" s="147"/>
      <c r="D85" s="147"/>
      <c r="E85" s="136"/>
      <c r="F85" s="25"/>
    </row>
    <row r="86" spans="1:6" x14ac:dyDescent="0.2">
      <c r="A86" s="154"/>
      <c r="B86" s="164"/>
      <c r="C86" s="147"/>
      <c r="D86" s="147"/>
      <c r="E86" s="136"/>
      <c r="F86" s="25"/>
    </row>
    <row r="87" spans="1:6" x14ac:dyDescent="0.2">
      <c r="A87" s="154"/>
      <c r="B87" s="164"/>
      <c r="C87" s="147"/>
      <c r="D87" s="147"/>
      <c r="E87" s="136"/>
      <c r="F87" s="25"/>
    </row>
    <row r="88" spans="1:6" x14ac:dyDescent="0.2">
      <c r="A88" s="154"/>
      <c r="B88" s="164"/>
      <c r="C88" s="147"/>
      <c r="D88" s="147"/>
      <c r="E88" s="136"/>
      <c r="F88" s="25"/>
    </row>
    <row r="89" spans="1:6" x14ac:dyDescent="0.2">
      <c r="A89" s="154"/>
      <c r="B89" s="164"/>
      <c r="C89" s="147"/>
      <c r="D89" s="147"/>
      <c r="E89" s="136"/>
      <c r="F89" s="25"/>
    </row>
    <row r="90" spans="1:6" x14ac:dyDescent="0.2">
      <c r="A90" s="154"/>
      <c r="B90" s="164"/>
      <c r="C90" s="147"/>
      <c r="D90" s="147"/>
      <c r="E90" s="136"/>
      <c r="F90" s="25"/>
    </row>
    <row r="91" spans="1:6" x14ac:dyDescent="0.2">
      <c r="A91" s="165"/>
      <c r="B91" s="165" t="s">
        <v>224</v>
      </c>
      <c r="C91" s="26">
        <f>SUM(C84:C90)</f>
        <v>0</v>
      </c>
      <c r="D91" s="148"/>
      <c r="E91" s="20"/>
      <c r="F91" s="27"/>
    </row>
    <row r="92" spans="1:6" x14ac:dyDescent="0.2">
      <c r="A92" s="158"/>
      <c r="B92" s="158"/>
      <c r="C92" s="166"/>
      <c r="D92" s="158"/>
      <c r="E92" s="166"/>
      <c r="F92" s="8"/>
    </row>
    <row r="93" spans="1:6" x14ac:dyDescent="0.2">
      <c r="A93" s="158"/>
      <c r="B93" s="158"/>
      <c r="C93" s="166"/>
      <c r="D93" s="158"/>
      <c r="E93" s="166"/>
      <c r="F93" s="8"/>
    </row>
    <row r="94" spans="1:6" ht="11.25" customHeight="1" x14ac:dyDescent="0.2">
      <c r="A94" s="10" t="s">
        <v>149</v>
      </c>
      <c r="B94" s="11"/>
      <c r="C94" s="22"/>
      <c r="D94" s="8"/>
      <c r="E94" s="12" t="s">
        <v>45</v>
      </c>
    </row>
    <row r="95" spans="1:6" x14ac:dyDescent="0.2">
      <c r="A95" s="8"/>
      <c r="B95" s="8"/>
      <c r="C95" s="9"/>
      <c r="D95" s="8"/>
      <c r="E95" s="9"/>
      <c r="F95" s="8"/>
    </row>
    <row r="96" spans="1:6" ht="15" customHeight="1" x14ac:dyDescent="0.2">
      <c r="A96" s="15" t="s">
        <v>46</v>
      </c>
      <c r="B96" s="16" t="s">
        <v>47</v>
      </c>
      <c r="C96" s="17" t="s">
        <v>48</v>
      </c>
      <c r="D96" s="18" t="s">
        <v>49</v>
      </c>
      <c r="E96" s="17" t="s">
        <v>50</v>
      </c>
      <c r="F96" s="28"/>
    </row>
    <row r="97" spans="1:6" x14ac:dyDescent="0.2">
      <c r="A97" s="159" t="s">
        <v>390</v>
      </c>
      <c r="B97" s="159" t="s">
        <v>390</v>
      </c>
      <c r="C97" s="136"/>
      <c r="D97" s="136"/>
      <c r="E97" s="136"/>
      <c r="F97" s="25"/>
    </row>
    <row r="98" spans="1:6" x14ac:dyDescent="0.2">
      <c r="A98" s="159"/>
      <c r="B98" s="159"/>
      <c r="C98" s="136"/>
      <c r="D98" s="136"/>
      <c r="E98" s="136"/>
      <c r="F98" s="25"/>
    </row>
    <row r="99" spans="1:6" x14ac:dyDescent="0.2">
      <c r="A99" s="159"/>
      <c r="B99" s="159"/>
      <c r="C99" s="136"/>
      <c r="D99" s="136"/>
      <c r="E99" s="136"/>
      <c r="F99" s="25"/>
    </row>
    <row r="100" spans="1:6" x14ac:dyDescent="0.2">
      <c r="A100" s="159"/>
      <c r="B100" s="159"/>
      <c r="C100" s="136"/>
      <c r="D100" s="136"/>
      <c r="E100" s="136"/>
      <c r="F100" s="25"/>
    </row>
    <row r="101" spans="1:6" x14ac:dyDescent="0.2">
      <c r="A101" s="159"/>
      <c r="B101" s="159"/>
      <c r="C101" s="136"/>
      <c r="D101" s="136"/>
      <c r="E101" s="136"/>
      <c r="F101" s="25"/>
    </row>
    <row r="102" spans="1:6" x14ac:dyDescent="0.2">
      <c r="A102" s="159"/>
      <c r="B102" s="159"/>
      <c r="C102" s="136"/>
      <c r="D102" s="136"/>
      <c r="E102" s="136"/>
      <c r="F102" s="25"/>
    </row>
    <row r="103" spans="1:6" x14ac:dyDescent="0.2">
      <c r="A103" s="159"/>
      <c r="B103" s="159"/>
      <c r="C103" s="136"/>
      <c r="D103" s="136"/>
      <c r="E103" s="136"/>
      <c r="F103" s="25"/>
    </row>
    <row r="104" spans="1:6" x14ac:dyDescent="0.2">
      <c r="A104" s="167"/>
      <c r="B104" s="167" t="s">
        <v>225</v>
      </c>
      <c r="C104" s="30">
        <f>SUM(C97:C103)</f>
        <v>0</v>
      </c>
      <c r="D104" s="149"/>
      <c r="E104" s="31"/>
      <c r="F104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83 E96"/>
    <dataValidation allowBlank="1" showInputMessage="1" showErrorMessage="1" prompt="Especificar el tipo de instrumento de inversión: Bondes, Petrobonos, Cetes, Mesa de dinero, etc." sqref="D7 D34 D83 D96"/>
    <dataValidation allowBlank="1" showInputMessage="1" showErrorMessage="1" prompt="Corresponde al nombre o descripción de la cuenta de acuerdo al Plan de Cuentas emitido por el CONAC." sqref="B7 B34 B83 B96"/>
    <dataValidation allowBlank="1" showInputMessage="1" showErrorMessage="1" prompt="Corresponde al número de la cuenta de acuerdo al Plan de Cuentas emitido por el CONAC (DOF 23/12/2015)." sqref="A7 A34 A83 A96"/>
    <dataValidation allowBlank="1" showInputMessage="1" showErrorMessage="1" prompt="Saldo final de la Información Financiera Trimestral que se presenta (trimestral: 1er, 2do, 3ro. o 4to.)." sqref="C7 C34 C83 C96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zoomScaleNormal="100" zoomScaleSheetLayoutView="100" workbookViewId="0">
      <selection activeCell="F31" sqref="F3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198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64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17" t="s">
        <v>48</v>
      </c>
      <c r="D7" s="310">
        <v>2015</v>
      </c>
      <c r="E7" s="287" t="s">
        <v>206</v>
      </c>
      <c r="F7" s="287" t="s">
        <v>157</v>
      </c>
      <c r="G7" s="36" t="s">
        <v>52</v>
      </c>
    </row>
    <row r="8" spans="1:9" x14ac:dyDescent="0.2">
      <c r="A8" s="154" t="s">
        <v>512</v>
      </c>
      <c r="B8" s="154" t="s">
        <v>513</v>
      </c>
      <c r="C8" s="169">
        <v>-111770.58</v>
      </c>
      <c r="D8" s="169">
        <v>-111902.65</v>
      </c>
      <c r="E8" s="169">
        <v>181233.29</v>
      </c>
      <c r="F8" s="169">
        <v>209908.4</v>
      </c>
      <c r="G8" s="169">
        <v>246307.7</v>
      </c>
    </row>
    <row r="9" spans="1:9" x14ac:dyDescent="0.2">
      <c r="A9" s="154"/>
      <c r="B9" s="154"/>
      <c r="C9" s="169"/>
      <c r="D9" s="169"/>
      <c r="E9" s="169"/>
      <c r="F9" s="169"/>
      <c r="G9" s="169"/>
    </row>
    <row r="10" spans="1:9" x14ac:dyDescent="0.2">
      <c r="A10" s="154"/>
      <c r="B10" s="154"/>
      <c r="C10" s="169"/>
      <c r="D10" s="169"/>
      <c r="E10" s="169"/>
      <c r="F10" s="169"/>
      <c r="G10" s="169"/>
    </row>
    <row r="11" spans="1:9" x14ac:dyDescent="0.2">
      <c r="A11" s="154"/>
      <c r="B11" s="154"/>
      <c r="C11" s="169"/>
      <c r="D11" s="169"/>
      <c r="E11" s="169"/>
      <c r="F11" s="169"/>
      <c r="G11" s="169"/>
    </row>
    <row r="12" spans="1:9" x14ac:dyDescent="0.2">
      <c r="A12" s="154"/>
      <c r="B12" s="154"/>
      <c r="C12" s="169"/>
      <c r="D12" s="169"/>
      <c r="E12" s="169"/>
      <c r="F12" s="169"/>
      <c r="G12" s="169"/>
    </row>
    <row r="13" spans="1:9" x14ac:dyDescent="0.2">
      <c r="A13" s="154"/>
      <c r="B13" s="154"/>
      <c r="C13" s="169"/>
      <c r="D13" s="169"/>
      <c r="E13" s="169"/>
      <c r="F13" s="169"/>
      <c r="G13" s="169"/>
      <c r="I13" s="37"/>
    </row>
    <row r="14" spans="1:9" x14ac:dyDescent="0.2">
      <c r="A14" s="156"/>
      <c r="B14" s="156" t="s">
        <v>226</v>
      </c>
      <c r="C14" s="170">
        <f>SUM(C8:C13)</f>
        <v>-111770.58</v>
      </c>
      <c r="D14" s="170">
        <f>SUM(D8:D13)</f>
        <v>-111902.65</v>
      </c>
      <c r="E14" s="170">
        <f>SUM(E8:E13)</f>
        <v>181233.29</v>
      </c>
      <c r="F14" s="170">
        <f>SUM(F8:F13)</f>
        <v>209908.4</v>
      </c>
      <c r="G14" s="170">
        <f>SUM(G8:G13)</f>
        <v>246307.7</v>
      </c>
    </row>
    <row r="15" spans="1:9" x14ac:dyDescent="0.2">
      <c r="A15" s="158"/>
      <c r="B15" s="158"/>
      <c r="C15" s="166"/>
      <c r="D15" s="166"/>
      <c r="E15" s="166"/>
      <c r="F15" s="166"/>
      <c r="G15" s="166"/>
    </row>
    <row r="16" spans="1:9" x14ac:dyDescent="0.2">
      <c r="A16" s="158"/>
      <c r="B16" s="158"/>
      <c r="C16" s="166"/>
      <c r="D16" s="166"/>
      <c r="E16" s="166"/>
      <c r="F16" s="166"/>
      <c r="G16" s="166"/>
    </row>
    <row r="17" spans="1:7" s="35" customFormat="1" ht="11.25" customHeight="1" x14ac:dyDescent="0.2">
      <c r="A17" s="33" t="s">
        <v>150</v>
      </c>
      <c r="B17" s="33"/>
      <c r="C17" s="34"/>
      <c r="D17" s="34"/>
      <c r="E17" s="9"/>
      <c r="F17" s="9"/>
      <c r="G17" s="264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17" t="s">
        <v>48</v>
      </c>
      <c r="D19" s="310">
        <v>2015</v>
      </c>
      <c r="E19" s="287" t="s">
        <v>206</v>
      </c>
      <c r="F19" s="287" t="s">
        <v>157</v>
      </c>
      <c r="G19" s="36" t="s">
        <v>52</v>
      </c>
    </row>
    <row r="20" spans="1:7" x14ac:dyDescent="0.2">
      <c r="A20" s="154" t="s">
        <v>514</v>
      </c>
      <c r="B20" s="154" t="s">
        <v>515</v>
      </c>
      <c r="C20" s="169">
        <v>1277931.29</v>
      </c>
      <c r="D20" s="169">
        <v>0</v>
      </c>
      <c r="E20" s="169">
        <v>50000</v>
      </c>
      <c r="F20" s="169">
        <v>714494.82</v>
      </c>
      <c r="G20" s="169">
        <v>570216</v>
      </c>
    </row>
    <row r="21" spans="1:7" s="259" customFormat="1" x14ac:dyDescent="0.2">
      <c r="A21" s="154"/>
      <c r="B21" s="154"/>
      <c r="C21" s="169"/>
      <c r="D21" s="169"/>
      <c r="E21" s="169"/>
      <c r="F21" s="169"/>
      <c r="G21" s="169"/>
    </row>
    <row r="22" spans="1:7" x14ac:dyDescent="0.2">
      <c r="A22" s="154"/>
      <c r="B22" s="154"/>
      <c r="C22" s="169"/>
      <c r="D22" s="169"/>
      <c r="E22" s="169"/>
      <c r="F22" s="169"/>
      <c r="G22" s="169"/>
    </row>
    <row r="23" spans="1:7" x14ac:dyDescent="0.2">
      <c r="A23" s="154"/>
      <c r="B23" s="154"/>
      <c r="C23" s="169"/>
      <c r="D23" s="169"/>
      <c r="E23" s="169"/>
      <c r="F23" s="169"/>
      <c r="G23" s="169"/>
    </row>
    <row r="24" spans="1:7" x14ac:dyDescent="0.2">
      <c r="A24" s="156"/>
      <c r="B24" s="156" t="s">
        <v>227</v>
      </c>
      <c r="C24" s="170">
        <f>SUM(C20:C23)</f>
        <v>1277931.29</v>
      </c>
      <c r="D24" s="170">
        <f>SUM(D20:D23)</f>
        <v>0</v>
      </c>
      <c r="E24" s="170">
        <f>SUM(E20:E23)</f>
        <v>50000</v>
      </c>
      <c r="F24" s="170">
        <f>SUM(F20:F23)</f>
        <v>714494.82</v>
      </c>
      <c r="G24" s="170">
        <f>SUM(G20:G23)</f>
        <v>570216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19 D21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B57" sqref="B5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64" t="s">
        <v>516</v>
      </c>
      <c r="B8" s="171" t="s">
        <v>517</v>
      </c>
      <c r="C8" s="136">
        <v>1226771.6399999999</v>
      </c>
      <c r="D8" s="137">
        <v>1226771.6399999999</v>
      </c>
      <c r="E8" s="137"/>
      <c r="F8" s="137"/>
      <c r="G8" s="138"/>
      <c r="H8" s="142"/>
      <c r="I8" s="143"/>
    </row>
    <row r="9" spans="1:10" x14ac:dyDescent="0.2">
      <c r="A9" s="164" t="s">
        <v>518</v>
      </c>
      <c r="B9" s="171" t="s">
        <v>519</v>
      </c>
      <c r="C9" s="136">
        <v>105028.58</v>
      </c>
      <c r="D9" s="137">
        <v>105028.58</v>
      </c>
      <c r="E9" s="137"/>
      <c r="F9" s="137"/>
      <c r="G9" s="138"/>
      <c r="H9" s="142"/>
      <c r="I9" s="143"/>
    </row>
    <row r="10" spans="1:10" x14ac:dyDescent="0.2">
      <c r="A10" s="164" t="s">
        <v>520</v>
      </c>
      <c r="B10" s="171" t="s">
        <v>521</v>
      </c>
      <c r="C10" s="139">
        <v>-7357.1</v>
      </c>
      <c r="D10" s="137">
        <v>-7357.1</v>
      </c>
      <c r="E10" s="137"/>
      <c r="F10" s="137"/>
      <c r="G10" s="138"/>
      <c r="H10" s="142"/>
      <c r="I10" s="143"/>
    </row>
    <row r="11" spans="1:10" x14ac:dyDescent="0.2">
      <c r="A11" s="164"/>
      <c r="B11" s="171"/>
      <c r="C11" s="139"/>
      <c r="D11" s="137"/>
      <c r="E11" s="137"/>
      <c r="F11" s="137"/>
      <c r="G11" s="138"/>
      <c r="H11" s="142"/>
      <c r="I11" s="143"/>
    </row>
    <row r="12" spans="1:10" x14ac:dyDescent="0.2">
      <c r="A12" s="164"/>
      <c r="B12" s="171"/>
      <c r="C12" s="139"/>
      <c r="D12" s="137"/>
      <c r="E12" s="137"/>
      <c r="F12" s="137"/>
      <c r="G12" s="138"/>
      <c r="H12" s="142"/>
      <c r="I12" s="143"/>
    </row>
    <row r="13" spans="1:10" s="278" customFormat="1" x14ac:dyDescent="0.2">
      <c r="A13" s="164"/>
      <c r="B13" s="171"/>
      <c r="C13" s="139"/>
      <c r="D13" s="137"/>
      <c r="E13" s="137"/>
      <c r="F13" s="137"/>
      <c r="G13" s="138"/>
      <c r="H13" s="142"/>
      <c r="I13" s="143"/>
    </row>
    <row r="14" spans="1:10" x14ac:dyDescent="0.2">
      <c r="A14" s="164"/>
      <c r="B14" s="171"/>
      <c r="C14" s="139"/>
      <c r="D14" s="137"/>
      <c r="E14" s="137"/>
      <c r="F14" s="137"/>
      <c r="G14" s="138"/>
      <c r="H14" s="142"/>
      <c r="I14" s="143"/>
    </row>
    <row r="15" spans="1:10" x14ac:dyDescent="0.2">
      <c r="A15" s="156"/>
      <c r="B15" s="156" t="s">
        <v>228</v>
      </c>
      <c r="C15" s="170">
        <f>SUM(C8:C14)</f>
        <v>1324443.1199999999</v>
      </c>
      <c r="D15" s="170">
        <f>SUM(D8:D14)</f>
        <v>1324443.1199999999</v>
      </c>
      <c r="E15" s="170">
        <f>SUM(E8:E14)</f>
        <v>0</v>
      </c>
      <c r="F15" s="170">
        <f>SUM(F8:F14)</f>
        <v>0</v>
      </c>
      <c r="G15" s="170">
        <f>SUM(G8:G14)</f>
        <v>0</v>
      </c>
      <c r="H15" s="144"/>
      <c r="I15" s="144"/>
    </row>
    <row r="16" spans="1:10" x14ac:dyDescent="0.2">
      <c r="A16" s="158"/>
      <c r="B16" s="158"/>
      <c r="C16" s="166"/>
      <c r="D16" s="166"/>
      <c r="E16" s="166"/>
      <c r="F16" s="166"/>
      <c r="G16" s="166"/>
      <c r="H16" s="158"/>
      <c r="I16" s="158"/>
    </row>
    <row r="17" spans="1:9" x14ac:dyDescent="0.2">
      <c r="A17" s="158"/>
      <c r="B17" s="158"/>
      <c r="C17" s="166"/>
      <c r="D17" s="166"/>
      <c r="E17" s="166"/>
      <c r="F17" s="166"/>
      <c r="G17" s="166"/>
      <c r="H17" s="158"/>
      <c r="I17" s="158"/>
    </row>
    <row r="18" spans="1:9" ht="11.25" customHeight="1" x14ac:dyDescent="0.2">
      <c r="A18" s="10" t="s">
        <v>151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159" t="s">
        <v>522</v>
      </c>
      <c r="B21" s="159" t="s">
        <v>523</v>
      </c>
      <c r="C21" s="136">
        <v>50363.03</v>
      </c>
      <c r="D21" s="140">
        <v>50363.03</v>
      </c>
      <c r="E21" s="140"/>
      <c r="F21" s="140"/>
      <c r="G21" s="140"/>
      <c r="H21" s="142"/>
      <c r="I21" s="142"/>
    </row>
    <row r="22" spans="1:9" x14ac:dyDescent="0.2">
      <c r="A22" s="159"/>
      <c r="B22" s="159"/>
      <c r="C22" s="136"/>
      <c r="D22" s="140"/>
      <c r="E22" s="140"/>
      <c r="F22" s="140"/>
      <c r="G22" s="140"/>
      <c r="H22" s="142"/>
      <c r="I22" s="142"/>
    </row>
    <row r="23" spans="1:9" x14ac:dyDescent="0.2">
      <c r="A23" s="159"/>
      <c r="B23" s="159"/>
      <c r="C23" s="136"/>
      <c r="D23" s="140"/>
      <c r="E23" s="140"/>
      <c r="F23" s="140"/>
      <c r="G23" s="140"/>
      <c r="H23" s="142"/>
      <c r="I23" s="142"/>
    </row>
    <row r="24" spans="1:9" x14ac:dyDescent="0.2">
      <c r="A24" s="159"/>
      <c r="B24" s="159"/>
      <c r="C24" s="136"/>
      <c r="D24" s="140"/>
      <c r="E24" s="140"/>
      <c r="F24" s="140"/>
      <c r="G24" s="140"/>
      <c r="H24" s="142"/>
      <c r="I24" s="142"/>
    </row>
    <row r="25" spans="1:9" x14ac:dyDescent="0.2">
      <c r="A25" s="172"/>
      <c r="B25" s="172" t="s">
        <v>229</v>
      </c>
      <c r="C25" s="144">
        <f>SUM(C21:C24)</f>
        <v>50363.03</v>
      </c>
      <c r="D25" s="144">
        <f>SUM(D21:D24)</f>
        <v>50363.03</v>
      </c>
      <c r="E25" s="144">
        <f>SUM(E21:E24)</f>
        <v>0</v>
      </c>
      <c r="F25" s="144">
        <f>SUM(F21:F24)</f>
        <v>0</v>
      </c>
      <c r="G25" s="144">
        <f>SUM(G21:G24)</f>
        <v>0</v>
      </c>
      <c r="H25" s="144"/>
      <c r="I25" s="144"/>
    </row>
    <row r="27" spans="1:9" s="286" customFormat="1" x14ac:dyDescent="0.2">
      <c r="C27" s="9"/>
      <c r="D27" s="9"/>
      <c r="E27" s="9"/>
      <c r="F27" s="9"/>
      <c r="G27" s="9"/>
    </row>
    <row r="28" spans="1:9" s="286" customFormat="1" x14ac:dyDescent="0.2">
      <c r="A28" s="10" t="s">
        <v>261</v>
      </c>
      <c r="B28" s="11"/>
      <c r="C28" s="9"/>
      <c r="D28" s="9"/>
      <c r="E28" s="38"/>
      <c r="F28" s="38"/>
      <c r="G28" s="9"/>
      <c r="I28" s="54" t="s">
        <v>53</v>
      </c>
    </row>
    <row r="29" spans="1:9" s="286" customFormat="1" x14ac:dyDescent="0.2">
      <c r="A29" s="39"/>
      <c r="B29" s="39"/>
      <c r="C29" s="38"/>
      <c r="D29" s="38"/>
      <c r="E29" s="38"/>
      <c r="F29" s="38"/>
      <c r="G29" s="9"/>
    </row>
    <row r="30" spans="1:9" s="286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6" customFormat="1" x14ac:dyDescent="0.2">
      <c r="A31" s="159" t="s">
        <v>390</v>
      </c>
      <c r="B31" s="159" t="s">
        <v>390</v>
      </c>
      <c r="C31" s="136"/>
      <c r="D31" s="140"/>
      <c r="E31" s="140"/>
      <c r="F31" s="140"/>
      <c r="G31" s="140"/>
      <c r="H31" s="142"/>
      <c r="I31" s="142"/>
    </row>
    <row r="32" spans="1:9" s="286" customFormat="1" x14ac:dyDescent="0.2">
      <c r="A32" s="159"/>
      <c r="B32" s="159"/>
      <c r="C32" s="136"/>
      <c r="D32" s="140"/>
      <c r="E32" s="140"/>
      <c r="F32" s="140"/>
      <c r="G32" s="140"/>
      <c r="H32" s="142"/>
      <c r="I32" s="142"/>
    </row>
    <row r="33" spans="1:9" s="286" customFormat="1" x14ac:dyDescent="0.2">
      <c r="A33" s="159"/>
      <c r="B33" s="159"/>
      <c r="C33" s="136"/>
      <c r="D33" s="140"/>
      <c r="E33" s="140"/>
      <c r="F33" s="140"/>
      <c r="G33" s="140"/>
      <c r="H33" s="142"/>
      <c r="I33" s="142"/>
    </row>
    <row r="34" spans="1:9" s="286" customFormat="1" x14ac:dyDescent="0.2">
      <c r="A34" s="159"/>
      <c r="B34" s="159"/>
      <c r="C34" s="136"/>
      <c r="D34" s="140"/>
      <c r="E34" s="140"/>
      <c r="F34" s="140"/>
      <c r="G34" s="140"/>
      <c r="H34" s="142"/>
      <c r="I34" s="142"/>
    </row>
    <row r="35" spans="1:9" s="286" customFormat="1" x14ac:dyDescent="0.2">
      <c r="A35" s="172"/>
      <c r="B35" s="172" t="s">
        <v>262</v>
      </c>
      <c r="C35" s="144">
        <f>SUM(C31:C34)</f>
        <v>0</v>
      </c>
      <c r="D35" s="144">
        <f>SUM(D31:D34)</f>
        <v>0</v>
      </c>
      <c r="E35" s="144">
        <f>SUM(E31:E34)</f>
        <v>0</v>
      </c>
      <c r="F35" s="144">
        <f>SUM(F31:F34)</f>
        <v>0</v>
      </c>
      <c r="G35" s="144">
        <f>SUM(G31:G34)</f>
        <v>0</v>
      </c>
      <c r="H35" s="144"/>
      <c r="I35" s="144"/>
    </row>
    <row r="36" spans="1:9" s="286" customFormat="1" x14ac:dyDescent="0.2">
      <c r="C36" s="9"/>
      <c r="D36" s="9"/>
      <c r="E36" s="9"/>
      <c r="F36" s="9"/>
      <c r="G36" s="9"/>
    </row>
    <row r="37" spans="1:9" s="286" customFormat="1" x14ac:dyDescent="0.2">
      <c r="C37" s="9"/>
      <c r="D37" s="9"/>
      <c r="E37" s="9"/>
      <c r="F37" s="9"/>
      <c r="G37" s="9"/>
    </row>
    <row r="38" spans="1:9" s="286" customFormat="1" x14ac:dyDescent="0.2">
      <c r="A38" s="10" t="s">
        <v>263</v>
      </c>
      <c r="B38" s="11"/>
      <c r="C38" s="9"/>
      <c r="D38" s="9"/>
      <c r="E38" s="38"/>
      <c r="F38" s="38"/>
      <c r="G38" s="9"/>
      <c r="I38" s="54" t="s">
        <v>53</v>
      </c>
    </row>
    <row r="39" spans="1:9" s="286" customFormat="1" x14ac:dyDescent="0.2">
      <c r="A39" s="39"/>
      <c r="B39" s="39"/>
      <c r="C39" s="38"/>
      <c r="D39" s="38"/>
      <c r="E39" s="38"/>
      <c r="F39" s="38"/>
      <c r="G39" s="9"/>
    </row>
    <row r="40" spans="1:9" s="286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6" customFormat="1" x14ac:dyDescent="0.2">
      <c r="A41" s="159" t="s">
        <v>524</v>
      </c>
      <c r="B41" s="159" t="s">
        <v>525</v>
      </c>
      <c r="C41" s="136">
        <v>22610789.550000001</v>
      </c>
      <c r="D41" s="140">
        <v>22610789.550000001</v>
      </c>
      <c r="E41" s="140"/>
      <c r="F41" s="140"/>
      <c r="G41" s="140"/>
      <c r="H41" s="142"/>
      <c r="I41" s="142"/>
    </row>
    <row r="42" spans="1:9" s="286" customFormat="1" x14ac:dyDescent="0.2">
      <c r="A42" s="159"/>
      <c r="B42" s="159"/>
      <c r="C42" s="136"/>
      <c r="D42" s="140"/>
      <c r="E42" s="140"/>
      <c r="F42" s="140"/>
      <c r="G42" s="140"/>
      <c r="H42" s="142"/>
      <c r="I42" s="142"/>
    </row>
    <row r="43" spans="1:9" s="286" customFormat="1" x14ac:dyDescent="0.2">
      <c r="A43" s="159"/>
      <c r="B43" s="159"/>
      <c r="C43" s="136"/>
      <c r="D43" s="140"/>
      <c r="E43" s="140"/>
      <c r="F43" s="140"/>
      <c r="G43" s="140"/>
      <c r="H43" s="142"/>
      <c r="I43" s="142"/>
    </row>
    <row r="44" spans="1:9" s="286" customFormat="1" x14ac:dyDescent="0.2">
      <c r="A44" s="159"/>
      <c r="B44" s="159"/>
      <c r="C44" s="136"/>
      <c r="D44" s="140"/>
      <c r="E44" s="140"/>
      <c r="F44" s="140"/>
      <c r="G44" s="140"/>
      <c r="H44" s="142"/>
      <c r="I44" s="142"/>
    </row>
    <row r="45" spans="1:9" s="286" customFormat="1" x14ac:dyDescent="0.2">
      <c r="A45" s="172"/>
      <c r="B45" s="172" t="s">
        <v>264</v>
      </c>
      <c r="C45" s="144">
        <f>SUM(C41:C44)</f>
        <v>22610789.550000001</v>
      </c>
      <c r="D45" s="144">
        <f>SUM(D41:D44)</f>
        <v>22610789.550000001</v>
      </c>
      <c r="E45" s="144">
        <f>SUM(E41:E44)</f>
        <v>0</v>
      </c>
      <c r="F45" s="144">
        <f>SUM(F41:F44)</f>
        <v>0</v>
      </c>
      <c r="G45" s="144">
        <f>SUM(G41:G44)</f>
        <v>0</v>
      </c>
      <c r="H45" s="144"/>
      <c r="I45" s="144"/>
    </row>
    <row r="46" spans="1:9" s="286" customFormat="1" x14ac:dyDescent="0.2">
      <c r="C46" s="9"/>
      <c r="D46" s="9"/>
      <c r="E46" s="9"/>
      <c r="F46" s="9"/>
      <c r="G46" s="9"/>
    </row>
    <row r="47" spans="1:9" s="286" customFormat="1" x14ac:dyDescent="0.2">
      <c r="C47" s="9"/>
      <c r="D47" s="9"/>
      <c r="E47" s="9"/>
      <c r="F47" s="9"/>
      <c r="G47" s="9"/>
    </row>
    <row r="48" spans="1:9" s="286" customFormat="1" x14ac:dyDescent="0.2">
      <c r="A48" s="10" t="s">
        <v>265</v>
      </c>
      <c r="B48" s="11"/>
      <c r="C48" s="38"/>
      <c r="D48" s="38"/>
      <c r="E48" s="38"/>
      <c r="F48" s="38"/>
      <c r="G48" s="9"/>
    </row>
    <row r="49" spans="1:9" s="286" customFormat="1" x14ac:dyDescent="0.2">
      <c r="A49" s="39"/>
      <c r="B49" s="39"/>
      <c r="C49" s="38"/>
      <c r="D49" s="38"/>
      <c r="E49" s="38"/>
      <c r="F49" s="38"/>
      <c r="G49" s="9"/>
    </row>
    <row r="50" spans="1:9" s="259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9" customFormat="1" x14ac:dyDescent="0.2">
      <c r="A51" s="159" t="s">
        <v>526</v>
      </c>
      <c r="B51" s="159" t="s">
        <v>527</v>
      </c>
      <c r="C51" s="136">
        <v>372259</v>
      </c>
      <c r="D51" s="140">
        <v>372259</v>
      </c>
      <c r="E51" s="140"/>
      <c r="F51" s="140"/>
      <c r="G51" s="140"/>
      <c r="H51" s="142"/>
      <c r="I51" s="142"/>
    </row>
    <row r="52" spans="1:9" s="286" customFormat="1" x14ac:dyDescent="0.2">
      <c r="A52" s="159" t="s">
        <v>528</v>
      </c>
      <c r="B52" s="159" t="s">
        <v>529</v>
      </c>
      <c r="C52" s="136">
        <v>70506080.769999996</v>
      </c>
      <c r="D52" s="140">
        <v>70506080.769999996</v>
      </c>
      <c r="E52" s="140"/>
      <c r="F52" s="140"/>
      <c r="G52" s="140"/>
      <c r="H52" s="142"/>
      <c r="I52" s="142"/>
    </row>
    <row r="53" spans="1:9" s="286" customFormat="1" x14ac:dyDescent="0.2">
      <c r="A53" s="159" t="s">
        <v>530</v>
      </c>
      <c r="B53" s="159" t="s">
        <v>531</v>
      </c>
      <c r="C53" s="136">
        <v>1899.5</v>
      </c>
      <c r="D53" s="140">
        <v>1899.5</v>
      </c>
      <c r="E53" s="140"/>
      <c r="F53" s="140"/>
      <c r="G53" s="140"/>
      <c r="H53" s="142"/>
      <c r="I53" s="142"/>
    </row>
    <row r="54" spans="1:9" s="286" customFormat="1" x14ac:dyDescent="0.2">
      <c r="A54" s="159"/>
      <c r="B54" s="159"/>
      <c r="C54" s="136"/>
      <c r="D54" s="140"/>
      <c r="E54" s="140"/>
      <c r="F54" s="140"/>
      <c r="G54" s="140"/>
      <c r="H54" s="142"/>
      <c r="I54" s="142"/>
    </row>
    <row r="55" spans="1:9" s="286" customFormat="1" x14ac:dyDescent="0.2">
      <c r="A55" s="159"/>
      <c r="B55" s="159"/>
      <c r="C55" s="136"/>
      <c r="D55" s="140"/>
      <c r="E55" s="140"/>
      <c r="F55" s="140"/>
      <c r="G55" s="140"/>
      <c r="H55" s="142"/>
      <c r="I55" s="142"/>
    </row>
    <row r="56" spans="1:9" s="286" customFormat="1" x14ac:dyDescent="0.2">
      <c r="A56" s="159"/>
      <c r="B56" s="159"/>
      <c r="C56" s="136"/>
      <c r="D56" s="140"/>
      <c r="E56" s="140"/>
      <c r="F56" s="140"/>
      <c r="G56" s="140"/>
      <c r="H56" s="142"/>
      <c r="I56" s="142"/>
    </row>
    <row r="57" spans="1:9" s="286" customFormat="1" x14ac:dyDescent="0.2">
      <c r="A57" s="159"/>
      <c r="B57" s="159"/>
      <c r="C57" s="136"/>
      <c r="D57" s="140"/>
      <c r="E57" s="140"/>
      <c r="F57" s="140"/>
      <c r="G57" s="140"/>
      <c r="H57" s="142"/>
      <c r="I57" s="142"/>
    </row>
    <row r="58" spans="1:9" s="286" customFormat="1" x14ac:dyDescent="0.2">
      <c r="A58" s="159"/>
      <c r="B58" s="159"/>
      <c r="C58" s="136"/>
      <c r="D58" s="140"/>
      <c r="E58" s="140"/>
      <c r="F58" s="140"/>
      <c r="G58" s="140"/>
      <c r="H58" s="142"/>
      <c r="I58" s="142"/>
    </row>
    <row r="59" spans="1:9" s="286" customFormat="1" x14ac:dyDescent="0.2">
      <c r="A59" s="159"/>
      <c r="B59" s="159"/>
      <c r="C59" s="136"/>
      <c r="D59" s="140"/>
      <c r="E59" s="140"/>
      <c r="F59" s="140"/>
      <c r="G59" s="140"/>
      <c r="H59" s="142"/>
      <c r="I59" s="142"/>
    </row>
    <row r="60" spans="1:9" s="286" customFormat="1" x14ac:dyDescent="0.2">
      <c r="A60" s="159"/>
      <c r="B60" s="159"/>
      <c r="C60" s="136"/>
      <c r="D60" s="140"/>
      <c r="E60" s="140"/>
      <c r="F60" s="140"/>
      <c r="G60" s="140"/>
      <c r="H60" s="142"/>
      <c r="I60" s="142"/>
    </row>
    <row r="61" spans="1:9" s="286" customFormat="1" x14ac:dyDescent="0.2">
      <c r="A61" s="159"/>
      <c r="B61" s="159"/>
      <c r="C61" s="136"/>
      <c r="D61" s="140"/>
      <c r="E61" s="140"/>
      <c r="F61" s="140"/>
      <c r="G61" s="140"/>
      <c r="H61" s="142"/>
      <c r="I61" s="142"/>
    </row>
    <row r="62" spans="1:9" s="286" customFormat="1" x14ac:dyDescent="0.2">
      <c r="A62" s="159"/>
      <c r="B62" s="159"/>
      <c r="C62" s="136"/>
      <c r="D62" s="140"/>
      <c r="E62" s="140"/>
      <c r="F62" s="140"/>
      <c r="G62" s="140"/>
      <c r="H62" s="142"/>
      <c r="I62" s="142"/>
    </row>
    <row r="63" spans="1:9" s="286" customFormat="1" x14ac:dyDescent="0.2">
      <c r="A63" s="159"/>
      <c r="B63" s="159"/>
      <c r="C63" s="136"/>
      <c r="D63" s="140"/>
      <c r="E63" s="140"/>
      <c r="F63" s="140"/>
      <c r="G63" s="140"/>
      <c r="H63" s="142"/>
      <c r="I63" s="142"/>
    </row>
    <row r="64" spans="1:9" s="286" customFormat="1" x14ac:dyDescent="0.2">
      <c r="A64" s="159"/>
      <c r="B64" s="159"/>
      <c r="C64" s="136"/>
      <c r="D64" s="140"/>
      <c r="E64" s="140"/>
      <c r="F64" s="140"/>
      <c r="G64" s="140"/>
      <c r="H64" s="142"/>
      <c r="I64" s="142"/>
    </row>
    <row r="65" spans="1:9" s="286" customFormat="1" x14ac:dyDescent="0.2">
      <c r="A65" s="159"/>
      <c r="B65" s="159"/>
      <c r="C65" s="136"/>
      <c r="D65" s="140"/>
      <c r="E65" s="140"/>
      <c r="F65" s="140"/>
      <c r="G65" s="140"/>
      <c r="H65" s="142"/>
      <c r="I65" s="142"/>
    </row>
    <row r="66" spans="1:9" s="286" customFormat="1" x14ac:dyDescent="0.2">
      <c r="A66" s="159"/>
      <c r="B66" s="159"/>
      <c r="C66" s="136"/>
      <c r="D66" s="140"/>
      <c r="E66" s="140"/>
      <c r="F66" s="140"/>
      <c r="G66" s="140"/>
      <c r="H66" s="142"/>
      <c r="I66" s="142"/>
    </row>
    <row r="67" spans="1:9" s="286" customFormat="1" x14ac:dyDescent="0.2">
      <c r="A67" s="159"/>
      <c r="B67" s="159"/>
      <c r="C67" s="136"/>
      <c r="D67" s="140"/>
      <c r="E67" s="140"/>
      <c r="F67" s="140"/>
      <c r="G67" s="140"/>
      <c r="H67" s="142"/>
      <c r="I67" s="142"/>
    </row>
    <row r="68" spans="1:9" s="286" customFormat="1" x14ac:dyDescent="0.2">
      <c r="A68" s="159"/>
      <c r="B68" s="159"/>
      <c r="C68" s="136"/>
      <c r="D68" s="140"/>
      <c r="E68" s="140"/>
      <c r="F68" s="140"/>
      <c r="G68" s="140"/>
      <c r="H68" s="142"/>
      <c r="I68" s="142"/>
    </row>
    <row r="69" spans="1:9" s="286" customFormat="1" x14ac:dyDescent="0.2">
      <c r="A69" s="159"/>
      <c r="B69" s="159"/>
      <c r="C69" s="136"/>
      <c r="D69" s="140"/>
      <c r="E69" s="140"/>
      <c r="F69" s="140"/>
      <c r="G69" s="140"/>
      <c r="H69" s="142"/>
      <c r="I69" s="142"/>
    </row>
    <row r="70" spans="1:9" s="286" customFormat="1" x14ac:dyDescent="0.2">
      <c r="A70" s="159"/>
      <c r="B70" s="159"/>
      <c r="C70" s="136"/>
      <c r="D70" s="140"/>
      <c r="E70" s="140"/>
      <c r="F70" s="140"/>
      <c r="G70" s="140"/>
      <c r="H70" s="142"/>
      <c r="I70" s="142"/>
    </row>
    <row r="71" spans="1:9" s="286" customFormat="1" x14ac:dyDescent="0.2">
      <c r="A71" s="159"/>
      <c r="B71" s="159"/>
      <c r="C71" s="136"/>
      <c r="D71" s="140"/>
      <c r="E71" s="140"/>
      <c r="F71" s="140"/>
      <c r="G71" s="140"/>
      <c r="H71" s="142"/>
      <c r="I71" s="142"/>
    </row>
    <row r="72" spans="1:9" s="259" customFormat="1" x14ac:dyDescent="0.2">
      <c r="A72" s="159"/>
      <c r="B72" s="159"/>
      <c r="C72" s="136"/>
      <c r="D72" s="140"/>
      <c r="E72" s="140"/>
      <c r="F72" s="140"/>
      <c r="G72" s="140"/>
      <c r="H72" s="142"/>
      <c r="I72" s="142"/>
    </row>
    <row r="73" spans="1:9" s="259" customFormat="1" x14ac:dyDescent="0.2">
      <c r="A73" s="159"/>
      <c r="B73" s="159"/>
      <c r="C73" s="136"/>
      <c r="D73" s="140"/>
      <c r="E73" s="140"/>
      <c r="F73" s="140"/>
      <c r="G73" s="140"/>
      <c r="H73" s="142"/>
      <c r="I73" s="142"/>
    </row>
    <row r="74" spans="1:9" s="259" customFormat="1" x14ac:dyDescent="0.2">
      <c r="A74" s="159"/>
      <c r="B74" s="159"/>
      <c r="C74" s="136"/>
      <c r="D74" s="140"/>
      <c r="E74" s="140"/>
      <c r="F74" s="140"/>
      <c r="G74" s="140"/>
      <c r="H74" s="142"/>
      <c r="I74" s="142"/>
    </row>
    <row r="75" spans="1:9" s="259" customFormat="1" x14ac:dyDescent="0.2">
      <c r="A75" s="172"/>
      <c r="B75" s="172" t="s">
        <v>385</v>
      </c>
      <c r="C75" s="144">
        <f>SUM(C51:C74)</f>
        <v>70880239.269999996</v>
      </c>
      <c r="D75" s="144">
        <f>SUM(D51:D74)</f>
        <v>70880239.269999996</v>
      </c>
      <c r="E75" s="144">
        <f>SUM(E51:E74)</f>
        <v>0</v>
      </c>
      <c r="F75" s="144">
        <f>SUM(F51:F74)</f>
        <v>0</v>
      </c>
      <c r="G75" s="144">
        <f>SUM(G51:G74)</f>
        <v>0</v>
      </c>
      <c r="H75" s="144"/>
      <c r="I75" s="144"/>
    </row>
    <row r="76" spans="1:9" s="259" customFormat="1" x14ac:dyDescent="0.2">
      <c r="C76" s="9"/>
      <c r="D76" s="9"/>
      <c r="E76" s="9"/>
      <c r="F76" s="9"/>
      <c r="G76" s="9"/>
    </row>
    <row r="77" spans="1:9" s="259" customFormat="1" x14ac:dyDescent="0.2">
      <c r="C77" s="9"/>
      <c r="D77" s="9"/>
      <c r="E77" s="9"/>
      <c r="F77" s="9"/>
      <c r="G77" s="9"/>
    </row>
    <row r="78" spans="1:9" s="259" customFormat="1" x14ac:dyDescent="0.2">
      <c r="A78" s="10" t="s">
        <v>266</v>
      </c>
      <c r="B78" s="11"/>
      <c r="C78" s="288"/>
      <c r="D78" s="9"/>
      <c r="E78" s="38"/>
      <c r="F78" s="38"/>
      <c r="G78" s="9"/>
      <c r="I78" s="54" t="s">
        <v>53</v>
      </c>
    </row>
    <row r="79" spans="1:9" s="259" customFormat="1" x14ac:dyDescent="0.2">
      <c r="A79" s="39"/>
      <c r="B79" s="39"/>
      <c r="C79" s="38"/>
      <c r="D79" s="38"/>
      <c r="E79" s="38"/>
      <c r="F79" s="38"/>
      <c r="G79" s="9"/>
    </row>
    <row r="80" spans="1:9" s="259" customFormat="1" x14ac:dyDescent="0.2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s="259" customFormat="1" x14ac:dyDescent="0.2">
      <c r="A81" s="159" t="s">
        <v>390</v>
      </c>
      <c r="B81" s="159" t="s">
        <v>390</v>
      </c>
      <c r="C81" s="136"/>
      <c r="D81" s="140"/>
      <c r="E81" s="140"/>
      <c r="F81" s="140"/>
      <c r="G81" s="140"/>
      <c r="H81" s="142"/>
      <c r="I81" s="142"/>
    </row>
    <row r="82" spans="1:11" s="259" customFormat="1" x14ac:dyDescent="0.2">
      <c r="A82" s="159"/>
      <c r="B82" s="159"/>
      <c r="C82" s="136"/>
      <c r="D82" s="140"/>
      <c r="E82" s="140"/>
      <c r="F82" s="140"/>
      <c r="G82" s="140"/>
      <c r="H82" s="142"/>
      <c r="I82" s="142"/>
    </row>
    <row r="83" spans="1:11" s="259" customFormat="1" x14ac:dyDescent="0.2">
      <c r="A83" s="159"/>
      <c r="B83" s="159"/>
      <c r="C83" s="136"/>
      <c r="D83" s="140"/>
      <c r="E83" s="140"/>
      <c r="F83" s="140"/>
      <c r="G83" s="140"/>
      <c r="H83" s="142"/>
      <c r="I83" s="142"/>
      <c r="K83" s="9"/>
    </row>
    <row r="84" spans="1:11" s="259" customFormat="1" x14ac:dyDescent="0.2">
      <c r="A84" s="159"/>
      <c r="B84" s="159"/>
      <c r="C84" s="136"/>
      <c r="D84" s="140"/>
      <c r="E84" s="140"/>
      <c r="F84" s="140"/>
      <c r="G84" s="140"/>
      <c r="H84" s="142"/>
      <c r="I84" s="142"/>
      <c r="K84" s="9"/>
    </row>
    <row r="85" spans="1:11" s="259" customFormat="1" x14ac:dyDescent="0.2">
      <c r="A85" s="172"/>
      <c r="B85" s="172" t="s">
        <v>267</v>
      </c>
      <c r="C85" s="144">
        <f>SUM(C81:C84)</f>
        <v>0</v>
      </c>
      <c r="D85" s="144">
        <f>SUM(D81:D84)</f>
        <v>0</v>
      </c>
      <c r="E85" s="144">
        <f>SUM(E81:E84)</f>
        <v>0</v>
      </c>
      <c r="F85" s="144">
        <f>SUM(F81:F84)</f>
        <v>0</v>
      </c>
      <c r="G85" s="144">
        <f>SUM(G81:G84)</f>
        <v>0</v>
      </c>
      <c r="H85" s="144"/>
      <c r="I85" s="144"/>
      <c r="K85" s="9"/>
    </row>
    <row r="86" spans="1:11" s="259" customFormat="1" x14ac:dyDescent="0.2">
      <c r="C86" s="9"/>
      <c r="D86" s="9"/>
      <c r="E86" s="9"/>
      <c r="F86" s="9"/>
      <c r="G86" s="9"/>
    </row>
    <row r="87" spans="1:11" s="259" customFormat="1" x14ac:dyDescent="0.2">
      <c r="C87" s="9"/>
      <c r="D87" s="9"/>
      <c r="E87" s="9"/>
      <c r="F87" s="9"/>
      <c r="G87" s="9"/>
    </row>
    <row r="88" spans="1:11" s="259" customFormat="1" x14ac:dyDescent="0.2">
      <c r="A88" s="10" t="s">
        <v>268</v>
      </c>
      <c r="B88" s="11"/>
      <c r="C88" s="9"/>
      <c r="D88" s="9"/>
      <c r="E88" s="38"/>
      <c r="F88" s="38"/>
      <c r="G88" s="9"/>
      <c r="I88" s="54" t="s">
        <v>53</v>
      </c>
    </row>
    <row r="89" spans="1:11" s="259" customFormat="1" x14ac:dyDescent="0.2">
      <c r="A89" s="39"/>
      <c r="B89" s="39"/>
      <c r="C89" s="38"/>
      <c r="D89" s="38"/>
      <c r="E89" s="38"/>
      <c r="F89" s="38"/>
      <c r="G89" s="9"/>
    </row>
    <row r="90" spans="1:11" s="259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9" customFormat="1" x14ac:dyDescent="0.2">
      <c r="A91" s="159" t="s">
        <v>390</v>
      </c>
      <c r="B91" s="159" t="s">
        <v>390</v>
      </c>
      <c r="C91" s="136"/>
      <c r="D91" s="140"/>
      <c r="E91" s="140"/>
      <c r="F91" s="140"/>
      <c r="G91" s="140"/>
      <c r="H91" s="142"/>
      <c r="I91" s="142"/>
    </row>
    <row r="92" spans="1:11" s="259" customFormat="1" x14ac:dyDescent="0.2">
      <c r="A92" s="159"/>
      <c r="B92" s="159"/>
      <c r="C92" s="136"/>
      <c r="D92" s="140"/>
      <c r="E92" s="140"/>
      <c r="F92" s="140"/>
      <c r="G92" s="140"/>
      <c r="H92" s="142"/>
      <c r="I92" s="142"/>
    </row>
    <row r="93" spans="1:11" s="259" customFormat="1" x14ac:dyDescent="0.2">
      <c r="A93" s="159"/>
      <c r="B93" s="159"/>
      <c r="C93" s="136"/>
      <c r="D93" s="140"/>
      <c r="E93" s="140"/>
      <c r="F93" s="140"/>
      <c r="G93" s="140"/>
      <c r="H93" s="142"/>
      <c r="I93" s="142"/>
    </row>
    <row r="94" spans="1:11" s="259" customFormat="1" x14ac:dyDescent="0.2">
      <c r="A94" s="159"/>
      <c r="B94" s="159"/>
      <c r="C94" s="136"/>
      <c r="D94" s="140"/>
      <c r="E94" s="140"/>
      <c r="F94" s="140"/>
      <c r="G94" s="140"/>
      <c r="H94" s="142"/>
      <c r="I94" s="142"/>
    </row>
    <row r="95" spans="1:11" s="259" customFormat="1" x14ac:dyDescent="0.2">
      <c r="A95" s="172"/>
      <c r="B95" s="172" t="s">
        <v>269</v>
      </c>
      <c r="C95" s="144">
        <f>SUM(C91:C94)</f>
        <v>0</v>
      </c>
      <c r="D95" s="144">
        <f>SUM(D91:D94)</f>
        <v>0</v>
      </c>
      <c r="E95" s="144">
        <f>SUM(E91:E94)</f>
        <v>0</v>
      </c>
      <c r="F95" s="144">
        <f>SUM(F91:F94)</f>
        <v>0</v>
      </c>
      <c r="G95" s="144">
        <f>SUM(G91:G94)</f>
        <v>0</v>
      </c>
      <c r="H95" s="144"/>
      <c r="I95" s="144"/>
    </row>
    <row r="96" spans="1:11" s="259" customFormat="1" x14ac:dyDescent="0.2">
      <c r="C96" s="9"/>
      <c r="D96" s="9"/>
      <c r="E96" s="9"/>
      <c r="F96" s="9"/>
      <c r="G96" s="9"/>
    </row>
    <row r="97" spans="1:11" s="259" customFormat="1" x14ac:dyDescent="0.2">
      <c r="C97" s="9"/>
      <c r="D97" s="9"/>
      <c r="E97" s="9"/>
      <c r="F97" s="9"/>
      <c r="G97" s="9"/>
    </row>
    <row r="98" spans="1:11" s="259" customFormat="1" x14ac:dyDescent="0.2">
      <c r="A98" s="10" t="s">
        <v>270</v>
      </c>
      <c r="B98" s="11"/>
      <c r="C98" s="9"/>
      <c r="D98" s="9"/>
      <c r="E98" s="38"/>
      <c r="F98" s="38"/>
      <c r="G98" s="9"/>
      <c r="I98" s="54" t="s">
        <v>53</v>
      </c>
    </row>
    <row r="99" spans="1:11" s="259" customFormat="1" x14ac:dyDescent="0.2">
      <c r="A99" s="39"/>
      <c r="B99" s="39"/>
      <c r="C99" s="38"/>
      <c r="D99" s="38"/>
      <c r="E99" s="38"/>
      <c r="F99" s="38"/>
      <c r="G99" s="9"/>
    </row>
    <row r="100" spans="1:11" s="259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9" customFormat="1" x14ac:dyDescent="0.2">
      <c r="A101" s="159" t="s">
        <v>390</v>
      </c>
      <c r="B101" s="159" t="s">
        <v>390</v>
      </c>
      <c r="C101" s="136"/>
      <c r="D101" s="140"/>
      <c r="E101" s="140"/>
      <c r="F101" s="140"/>
      <c r="G101" s="140"/>
      <c r="H101" s="142"/>
      <c r="I101" s="142"/>
      <c r="K101" s="9"/>
    </row>
    <row r="102" spans="1:11" s="259" customFormat="1" x14ac:dyDescent="0.2">
      <c r="A102" s="159"/>
      <c r="B102" s="159"/>
      <c r="C102" s="136"/>
      <c r="D102" s="140"/>
      <c r="E102" s="140"/>
      <c r="F102" s="140"/>
      <c r="G102" s="140"/>
      <c r="H102" s="142"/>
      <c r="I102" s="142"/>
      <c r="K102" s="9"/>
    </row>
    <row r="103" spans="1:11" s="259" customFormat="1" x14ac:dyDescent="0.2">
      <c r="A103" s="159"/>
      <c r="B103" s="159"/>
      <c r="C103" s="136"/>
      <c r="D103" s="140"/>
      <c r="E103" s="140"/>
      <c r="F103" s="140"/>
      <c r="G103" s="140"/>
      <c r="H103" s="142"/>
      <c r="I103" s="142"/>
    </row>
    <row r="104" spans="1:11" s="259" customFormat="1" x14ac:dyDescent="0.2">
      <c r="A104" s="159"/>
      <c r="B104" s="159"/>
      <c r="C104" s="136"/>
      <c r="D104" s="140"/>
      <c r="E104" s="140"/>
      <c r="F104" s="140"/>
      <c r="G104" s="140"/>
      <c r="H104" s="142"/>
      <c r="I104" s="142"/>
    </row>
    <row r="105" spans="1:11" s="259" customFormat="1" x14ac:dyDescent="0.2">
      <c r="A105" s="172"/>
      <c r="B105" s="172" t="s">
        <v>271</v>
      </c>
      <c r="C105" s="144">
        <f>SUM(C101:C104)</f>
        <v>0</v>
      </c>
      <c r="D105" s="144">
        <f>SUM(D101:D104)</f>
        <v>0</v>
      </c>
      <c r="E105" s="144">
        <f>SUM(E101:E104)</f>
        <v>0</v>
      </c>
      <c r="F105" s="144">
        <f>SUM(F101:F104)</f>
        <v>0</v>
      </c>
      <c r="G105" s="144">
        <f>SUM(G101:G104)</f>
        <v>0</v>
      </c>
      <c r="H105" s="144"/>
      <c r="I105" s="144"/>
    </row>
    <row r="106" spans="1:11" s="259" customFormat="1" x14ac:dyDescent="0.2">
      <c r="C106" s="9"/>
      <c r="D106" s="9"/>
      <c r="E106" s="9"/>
      <c r="F106" s="9"/>
      <c r="G106" s="9"/>
    </row>
    <row r="107" spans="1:11" s="259" customFormat="1" x14ac:dyDescent="0.2">
      <c r="C107" s="9"/>
      <c r="D107" s="9"/>
      <c r="E107" s="9"/>
      <c r="F107" s="9"/>
      <c r="G107" s="9"/>
    </row>
    <row r="108" spans="1:11" s="259" customFormat="1" x14ac:dyDescent="0.2">
      <c r="A108" s="10" t="s">
        <v>272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9" customFormat="1" x14ac:dyDescent="0.2">
      <c r="A109" s="39"/>
      <c r="B109" s="39"/>
      <c r="C109" s="38"/>
      <c r="D109" s="38"/>
      <c r="E109" s="38"/>
      <c r="F109" s="38"/>
      <c r="G109" s="9"/>
    </row>
    <row r="110" spans="1:11" s="259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9" customFormat="1" x14ac:dyDescent="0.2">
      <c r="A111" s="159" t="s">
        <v>390</v>
      </c>
      <c r="B111" s="159" t="s">
        <v>390</v>
      </c>
      <c r="C111" s="136"/>
      <c r="D111" s="140"/>
      <c r="E111" s="140"/>
      <c r="F111" s="140"/>
      <c r="G111" s="140"/>
      <c r="H111" s="142"/>
      <c r="I111" s="142"/>
    </row>
    <row r="112" spans="1:11" s="259" customFormat="1" x14ac:dyDescent="0.2">
      <c r="A112" s="159"/>
      <c r="B112" s="159"/>
      <c r="C112" s="136"/>
      <c r="D112" s="140"/>
      <c r="E112" s="140"/>
      <c r="F112" s="140"/>
      <c r="G112" s="140"/>
      <c r="H112" s="142"/>
      <c r="I112" s="142"/>
    </row>
    <row r="113" spans="1:9" s="259" customFormat="1" x14ac:dyDescent="0.2">
      <c r="A113" s="159"/>
      <c r="B113" s="159"/>
      <c r="C113" s="136"/>
      <c r="D113" s="140"/>
      <c r="E113" s="140"/>
      <c r="F113" s="140"/>
      <c r="G113" s="140"/>
      <c r="H113" s="142"/>
      <c r="I113" s="142"/>
    </row>
    <row r="114" spans="1:9" s="259" customFormat="1" x14ac:dyDescent="0.2">
      <c r="A114" s="159"/>
      <c r="B114" s="159"/>
      <c r="C114" s="136"/>
      <c r="D114" s="140"/>
      <c r="E114" s="140"/>
      <c r="F114" s="140"/>
      <c r="G114" s="140"/>
      <c r="H114" s="142"/>
      <c r="I114" s="142"/>
    </row>
    <row r="115" spans="1:9" s="259" customFormat="1" x14ac:dyDescent="0.2">
      <c r="A115" s="172"/>
      <c r="B115" s="172" t="s">
        <v>273</v>
      </c>
      <c r="C115" s="144">
        <f>SUM(C111:C114)</f>
        <v>0</v>
      </c>
      <c r="D115" s="144">
        <f>SUM(D111:D114)</f>
        <v>0</v>
      </c>
      <c r="E115" s="144">
        <f>SUM(E111:E114)</f>
        <v>0</v>
      </c>
      <c r="F115" s="144">
        <f>SUM(F111:F114)</f>
        <v>0</v>
      </c>
      <c r="G115" s="144">
        <f>SUM(G111:G114)</f>
        <v>0</v>
      </c>
      <c r="H115" s="144"/>
      <c r="I115" s="144"/>
    </row>
    <row r="116" spans="1:9" s="259" customFormat="1" x14ac:dyDescent="0.2">
      <c r="C116" s="9"/>
      <c r="D116" s="9"/>
      <c r="E116" s="9"/>
      <c r="F116" s="9"/>
      <c r="G116" s="9"/>
    </row>
    <row r="117" spans="1:9" s="259" customFormat="1" x14ac:dyDescent="0.2">
      <c r="C117" s="9"/>
      <c r="D117" s="9"/>
      <c r="E117" s="9"/>
      <c r="F117" s="9"/>
      <c r="G117" s="9"/>
    </row>
    <row r="118" spans="1:9" s="259" customFormat="1" x14ac:dyDescent="0.2">
      <c r="C118" s="9"/>
      <c r="D118" s="9"/>
      <c r="E118" s="9"/>
      <c r="F118" s="9"/>
      <c r="G118" s="9"/>
    </row>
    <row r="119" spans="1:9" s="259" customFormat="1" x14ac:dyDescent="0.2">
      <c r="C119" s="9"/>
      <c r="D119" s="9"/>
      <c r="E119" s="9"/>
      <c r="F119" s="9"/>
      <c r="G119" s="9"/>
    </row>
    <row r="120" spans="1:9" s="259" customFormat="1" x14ac:dyDescent="0.2">
      <c r="C120" s="9"/>
      <c r="D120" s="9"/>
      <c r="E120" s="9"/>
      <c r="F120" s="9"/>
      <c r="G120" s="9"/>
    </row>
    <row r="121" spans="1:9" s="259" customFormat="1" x14ac:dyDescent="0.2">
      <c r="C121" s="9"/>
      <c r="D121" s="9"/>
      <c r="E121" s="9"/>
      <c r="F121" s="9"/>
      <c r="G121" s="9"/>
    </row>
    <row r="122" spans="1:9" s="259" customFormat="1" x14ac:dyDescent="0.2">
      <c r="C122" s="9"/>
      <c r="D122" s="9"/>
      <c r="E122" s="9"/>
      <c r="F122" s="9"/>
      <c r="G122" s="9"/>
    </row>
    <row r="123" spans="1:9" s="259" customFormat="1" x14ac:dyDescent="0.2">
      <c r="C123" s="9"/>
      <c r="D123" s="9"/>
      <c r="E123" s="9"/>
      <c r="F123" s="9"/>
      <c r="G123" s="9"/>
    </row>
    <row r="124" spans="1:9" s="259" customFormat="1" x14ac:dyDescent="0.2">
      <c r="C124" s="9"/>
      <c r="D124" s="9"/>
      <c r="E124" s="9"/>
      <c r="F124" s="9"/>
      <c r="G124" s="9"/>
    </row>
    <row r="125" spans="1:9" s="259" customFormat="1" x14ac:dyDescent="0.2">
      <c r="C125" s="9"/>
      <c r="D125" s="9"/>
      <c r="E125" s="9"/>
      <c r="F125" s="9"/>
      <c r="G125" s="9"/>
    </row>
    <row r="126" spans="1:9" s="259" customFormat="1" x14ac:dyDescent="0.2">
      <c r="C126" s="9"/>
      <c r="D126" s="9"/>
      <c r="E126" s="9"/>
      <c r="F126" s="9"/>
      <c r="G126" s="9"/>
    </row>
    <row r="127" spans="1:9" s="259" customFormat="1" x14ac:dyDescent="0.2">
      <c r="C127" s="9"/>
      <c r="D127" s="9"/>
      <c r="E127" s="9"/>
      <c r="F127" s="9"/>
      <c r="G127" s="9"/>
    </row>
    <row r="128" spans="1:9" s="259" customFormat="1" x14ac:dyDescent="0.2">
      <c r="C128" s="9"/>
      <c r="D128" s="9"/>
      <c r="E128" s="9"/>
      <c r="F128" s="9"/>
      <c r="G128" s="9"/>
    </row>
    <row r="129" spans="3:7" s="259" customFormat="1" x14ac:dyDescent="0.2">
      <c r="C129" s="9"/>
      <c r="D129" s="9"/>
      <c r="E129" s="9"/>
      <c r="F129" s="9"/>
      <c r="G129" s="9"/>
    </row>
    <row r="130" spans="3:7" s="259" customFormat="1" x14ac:dyDescent="0.2">
      <c r="C130" s="9"/>
      <c r="D130" s="9"/>
      <c r="E130" s="9"/>
      <c r="F130" s="9"/>
      <c r="G130" s="9"/>
    </row>
    <row r="131" spans="3:7" s="259" customFormat="1" x14ac:dyDescent="0.2">
      <c r="C131" s="9"/>
      <c r="D131" s="9"/>
      <c r="E131" s="9"/>
      <c r="F131" s="9"/>
      <c r="G131" s="9"/>
    </row>
    <row r="132" spans="3:7" s="259" customFormat="1" x14ac:dyDescent="0.2">
      <c r="C132" s="9"/>
      <c r="D132" s="9"/>
      <c r="E132" s="9"/>
      <c r="F132" s="9"/>
      <c r="G132" s="9"/>
    </row>
    <row r="133" spans="3:7" s="259" customFormat="1" x14ac:dyDescent="0.2">
      <c r="C133" s="9"/>
      <c r="D133" s="9"/>
      <c r="E133" s="9"/>
      <c r="F133" s="9"/>
      <c r="G133" s="9"/>
    </row>
    <row r="134" spans="3:7" s="259" customFormat="1" x14ac:dyDescent="0.2">
      <c r="C134" s="9"/>
      <c r="D134" s="9"/>
      <c r="E134" s="9"/>
      <c r="F134" s="9"/>
      <c r="G134" s="9"/>
    </row>
    <row r="135" spans="3:7" s="259" customFormat="1" x14ac:dyDescent="0.2">
      <c r="C135" s="9"/>
      <c r="D135" s="9"/>
      <c r="E135" s="9"/>
      <c r="F135" s="9"/>
      <c r="G135" s="9"/>
    </row>
    <row r="136" spans="3:7" s="259" customFormat="1" x14ac:dyDescent="0.2">
      <c r="C136" s="9"/>
      <c r="D136" s="9"/>
      <c r="E136" s="9"/>
      <c r="F136" s="9"/>
      <c r="G136" s="9"/>
    </row>
    <row r="137" spans="3:7" s="259" customFormat="1" x14ac:dyDescent="0.2">
      <c r="C137" s="9"/>
      <c r="D137" s="9"/>
      <c r="E137" s="9"/>
      <c r="F137" s="9"/>
      <c r="G137" s="9"/>
    </row>
    <row r="138" spans="3:7" s="259" customFormat="1" x14ac:dyDescent="0.2">
      <c r="C138" s="9"/>
      <c r="D138" s="9"/>
      <c r="E138" s="9"/>
      <c r="F138" s="9"/>
      <c r="G138" s="9"/>
    </row>
    <row r="139" spans="3:7" s="259" customFormat="1" x14ac:dyDescent="0.2">
      <c r="C139" s="9"/>
      <c r="D139" s="9"/>
      <c r="E139" s="9"/>
      <c r="F139" s="9"/>
      <c r="G139" s="9"/>
    </row>
    <row r="140" spans="3:7" s="259" customFormat="1" x14ac:dyDescent="0.2">
      <c r="C140" s="9"/>
      <c r="D140" s="9"/>
      <c r="E140" s="9"/>
      <c r="F140" s="9"/>
      <c r="G140" s="9"/>
    </row>
    <row r="141" spans="3:7" s="259" customFormat="1" x14ac:dyDescent="0.2">
      <c r="C141" s="9"/>
      <c r="D141" s="9"/>
      <c r="E141" s="9"/>
      <c r="F141" s="9"/>
      <c r="G141" s="9"/>
    </row>
    <row r="142" spans="3:7" s="259" customFormat="1" x14ac:dyDescent="0.2">
      <c r="C142" s="9"/>
      <c r="D142" s="9"/>
      <c r="E142" s="9"/>
      <c r="F142" s="9"/>
      <c r="G142" s="9"/>
    </row>
    <row r="143" spans="3:7" s="259" customFormat="1" x14ac:dyDescent="0.2">
      <c r="C143" s="9"/>
      <c r="D143" s="9"/>
      <c r="E143" s="9"/>
      <c r="F143" s="9"/>
      <c r="G143" s="9"/>
    </row>
    <row r="144" spans="3:7" s="259" customFormat="1" x14ac:dyDescent="0.2">
      <c r="C144" s="9"/>
      <c r="D144" s="9"/>
      <c r="E144" s="9"/>
      <c r="F144" s="9"/>
      <c r="G144" s="9"/>
    </row>
    <row r="145" spans="3:7" s="259" customFormat="1" x14ac:dyDescent="0.2">
      <c r="C145" s="9"/>
      <c r="D145" s="9"/>
      <c r="E145" s="9"/>
      <c r="F145" s="9"/>
      <c r="G145" s="9"/>
    </row>
    <row r="146" spans="3:7" s="259" customFormat="1" x14ac:dyDescent="0.2">
      <c r="C146" s="9"/>
      <c r="D146" s="9"/>
      <c r="E146" s="9"/>
      <c r="F146" s="9"/>
      <c r="G146" s="9"/>
    </row>
    <row r="147" spans="3:7" s="259" customFormat="1" x14ac:dyDescent="0.2">
      <c r="C147" s="9"/>
      <c r="D147" s="9"/>
      <c r="E147" s="9"/>
      <c r="F147" s="9"/>
      <c r="G147" s="9"/>
    </row>
    <row r="148" spans="3:7" s="259" customFormat="1" x14ac:dyDescent="0.2">
      <c r="C148" s="9"/>
      <c r="D148" s="9"/>
      <c r="E148" s="9"/>
      <c r="F148" s="9"/>
      <c r="G148" s="9"/>
    </row>
    <row r="149" spans="3:7" s="259" customFormat="1" x14ac:dyDescent="0.2">
      <c r="C149" s="9"/>
      <c r="D149" s="9"/>
      <c r="E149" s="9"/>
      <c r="F149" s="9"/>
      <c r="G149" s="9"/>
    </row>
    <row r="150" spans="3:7" s="259" customFormat="1" x14ac:dyDescent="0.2">
      <c r="C150" s="9"/>
      <c r="D150" s="9"/>
      <c r="E150" s="9"/>
      <c r="F150" s="9"/>
      <c r="G150" s="9"/>
    </row>
    <row r="151" spans="3:7" s="259" customFormat="1" x14ac:dyDescent="0.2">
      <c r="C151" s="9"/>
      <c r="D151" s="9"/>
      <c r="E151" s="9"/>
      <c r="F151" s="9"/>
      <c r="G151" s="9"/>
    </row>
    <row r="152" spans="3:7" s="259" customFormat="1" x14ac:dyDescent="0.2">
      <c r="C152" s="9"/>
      <c r="D152" s="9"/>
      <c r="E152" s="9"/>
      <c r="F152" s="9"/>
      <c r="G152" s="9"/>
    </row>
    <row r="153" spans="3:7" s="259" customFormat="1" x14ac:dyDescent="0.2">
      <c r="C153" s="9"/>
      <c r="D153" s="9"/>
      <c r="E153" s="9"/>
      <c r="F153" s="9"/>
      <c r="G153" s="9"/>
    </row>
    <row r="154" spans="3:7" s="259" customFormat="1" x14ac:dyDescent="0.2">
      <c r="C154" s="9"/>
      <c r="D154" s="9"/>
      <c r="E154" s="9"/>
      <c r="F154" s="9"/>
      <c r="G154" s="9"/>
    </row>
    <row r="155" spans="3:7" s="259" customFormat="1" x14ac:dyDescent="0.2">
      <c r="C155" s="9"/>
      <c r="D155" s="9"/>
      <c r="E155" s="9"/>
      <c r="F155" s="9"/>
      <c r="G155" s="9"/>
    </row>
    <row r="156" spans="3:7" s="259" customFormat="1" x14ac:dyDescent="0.2">
      <c r="C156" s="9"/>
      <c r="D156" s="9"/>
      <c r="E156" s="9"/>
      <c r="F156" s="9"/>
      <c r="G156" s="9"/>
    </row>
    <row r="157" spans="3:7" s="259" customFormat="1" x14ac:dyDescent="0.2">
      <c r="C157" s="9"/>
      <c r="D157" s="9"/>
      <c r="E157" s="9"/>
      <c r="F157" s="9"/>
      <c r="G157" s="9"/>
    </row>
    <row r="158" spans="3:7" s="259" customFormat="1" x14ac:dyDescent="0.2">
      <c r="C158" s="9"/>
      <c r="D158" s="9"/>
      <c r="E158" s="9"/>
      <c r="F158" s="9"/>
      <c r="G158" s="9"/>
    </row>
    <row r="159" spans="3:7" s="259" customFormat="1" x14ac:dyDescent="0.2">
      <c r="C159" s="9"/>
      <c r="D159" s="9"/>
      <c r="E159" s="9"/>
      <c r="F159" s="9"/>
      <c r="G159" s="9"/>
    </row>
    <row r="160" spans="3:7" s="259" customFormat="1" x14ac:dyDescent="0.2">
      <c r="C160" s="9"/>
      <c r="D160" s="9"/>
      <c r="E160" s="9"/>
      <c r="F160" s="9"/>
      <c r="G160" s="9"/>
    </row>
    <row r="161" spans="3:7" s="259" customFormat="1" x14ac:dyDescent="0.2">
      <c r="C161" s="9"/>
      <c r="D161" s="9"/>
      <c r="E161" s="9"/>
      <c r="F161" s="9"/>
      <c r="G161" s="9"/>
    </row>
    <row r="162" spans="3:7" s="259" customFormat="1" x14ac:dyDescent="0.2">
      <c r="C162" s="9"/>
      <c r="D162" s="9"/>
      <c r="E162" s="9"/>
      <c r="F162" s="9"/>
      <c r="G162" s="9"/>
    </row>
    <row r="163" spans="3:7" s="259" customFormat="1" x14ac:dyDescent="0.2">
      <c r="C163" s="9"/>
      <c r="D163" s="9"/>
      <c r="E163" s="9"/>
      <c r="F163" s="9"/>
      <c r="G163" s="9"/>
    </row>
    <row r="164" spans="3:7" s="259" customFormat="1" x14ac:dyDescent="0.2">
      <c r="C164" s="9"/>
      <c r="D164" s="9"/>
      <c r="E164" s="9"/>
      <c r="F164" s="9"/>
      <c r="G164" s="9"/>
    </row>
    <row r="165" spans="3:7" s="259" customFormat="1" x14ac:dyDescent="0.2">
      <c r="C165" s="9"/>
      <c r="D165" s="9"/>
      <c r="E165" s="9"/>
      <c r="F165" s="9"/>
      <c r="G165" s="9"/>
    </row>
    <row r="166" spans="3:7" s="259" customFormat="1" x14ac:dyDescent="0.2">
      <c r="C166" s="9"/>
      <c r="D166" s="9"/>
      <c r="E166" s="9"/>
      <c r="F166" s="9"/>
      <c r="G166" s="9"/>
    </row>
    <row r="167" spans="3:7" s="259" customFormat="1" x14ac:dyDescent="0.2">
      <c r="C167" s="9"/>
      <c r="D167" s="9"/>
      <c r="E167" s="9"/>
      <c r="F167" s="9"/>
      <c r="G167" s="9"/>
    </row>
    <row r="168" spans="3:7" s="259" customFormat="1" x14ac:dyDescent="0.2">
      <c r="C168" s="9"/>
      <c r="D168" s="9"/>
      <c r="E168" s="9"/>
      <c r="F168" s="9"/>
      <c r="G168" s="9"/>
    </row>
    <row r="169" spans="3:7" s="259" customFormat="1" x14ac:dyDescent="0.2">
      <c r="C169" s="9"/>
      <c r="D169" s="9"/>
      <c r="E169" s="9"/>
      <c r="F169" s="9"/>
      <c r="G169" s="9"/>
    </row>
    <row r="170" spans="3:7" s="259" customFormat="1" x14ac:dyDescent="0.2">
      <c r="C170" s="9"/>
      <c r="D170" s="9"/>
      <c r="E170" s="9"/>
      <c r="F170" s="9"/>
      <c r="G170" s="9"/>
    </row>
    <row r="171" spans="3:7" s="259" customFormat="1" x14ac:dyDescent="0.2">
      <c r="C171" s="9"/>
      <c r="D171" s="9"/>
      <c r="E171" s="9"/>
      <c r="F171" s="9"/>
      <c r="G171" s="9"/>
    </row>
    <row r="172" spans="3:7" s="259" customFormat="1" x14ac:dyDescent="0.2">
      <c r="C172" s="9"/>
      <c r="D172" s="9"/>
      <c r="E172" s="9"/>
      <c r="F172" s="9"/>
      <c r="G172" s="9"/>
    </row>
    <row r="173" spans="3:7" s="259" customFormat="1" x14ac:dyDescent="0.2">
      <c r="C173" s="9"/>
      <c r="D173" s="9"/>
      <c r="E173" s="9"/>
      <c r="F173" s="9"/>
      <c r="G173" s="9"/>
    </row>
    <row r="174" spans="3:7" s="259" customFormat="1" x14ac:dyDescent="0.2">
      <c r="C174" s="9"/>
      <c r="D174" s="9"/>
      <c r="E174" s="9"/>
      <c r="F174" s="9"/>
      <c r="G174" s="9"/>
    </row>
    <row r="175" spans="3:7" s="259" customFormat="1" x14ac:dyDescent="0.2">
      <c r="C175" s="9"/>
      <c r="D175" s="9"/>
      <c r="E175" s="9"/>
      <c r="F175" s="9"/>
      <c r="G175" s="9"/>
    </row>
    <row r="176" spans="3:7" s="259" customFormat="1" x14ac:dyDescent="0.2">
      <c r="C176" s="9"/>
      <c r="D176" s="9"/>
      <c r="E176" s="9"/>
      <c r="F176" s="9"/>
      <c r="G176" s="9"/>
    </row>
    <row r="177" spans="3:7" s="259" customFormat="1" x14ac:dyDescent="0.2">
      <c r="C177" s="9"/>
      <c r="D177" s="9"/>
      <c r="E177" s="9"/>
      <c r="F177" s="9"/>
      <c r="G177" s="9"/>
    </row>
    <row r="178" spans="3:7" s="259" customFormat="1" x14ac:dyDescent="0.2">
      <c r="C178" s="9"/>
      <c r="D178" s="9"/>
      <c r="E178" s="9"/>
      <c r="F178" s="9"/>
      <c r="G178" s="9"/>
    </row>
    <row r="179" spans="3:7" s="259" customFormat="1" x14ac:dyDescent="0.2">
      <c r="C179" s="9"/>
      <c r="D179" s="9"/>
      <c r="E179" s="9"/>
      <c r="F179" s="9"/>
      <c r="G179" s="9"/>
    </row>
    <row r="180" spans="3:7" s="259" customFormat="1" x14ac:dyDescent="0.2">
      <c r="C180" s="9"/>
      <c r="D180" s="9"/>
      <c r="E180" s="9"/>
      <c r="F180" s="9"/>
      <c r="G180" s="9"/>
    </row>
    <row r="181" spans="3:7" s="259" customFormat="1" x14ac:dyDescent="0.2">
      <c r="C181" s="9"/>
      <c r="D181" s="9"/>
      <c r="E181" s="9"/>
      <c r="F181" s="9"/>
      <c r="G181" s="9"/>
    </row>
    <row r="182" spans="3:7" s="259" customFormat="1" x14ac:dyDescent="0.2">
      <c r="C182" s="9"/>
      <c r="D182" s="9"/>
      <c r="E182" s="9"/>
      <c r="F182" s="9"/>
      <c r="G182" s="9"/>
    </row>
    <row r="183" spans="3:7" s="259" customFormat="1" x14ac:dyDescent="0.2">
      <c r="C183" s="9"/>
      <c r="D183" s="9"/>
      <c r="E183" s="9"/>
      <c r="F183" s="9"/>
      <c r="G183" s="9"/>
    </row>
    <row r="184" spans="3:7" s="259" customFormat="1" x14ac:dyDescent="0.2">
      <c r="C184" s="9"/>
      <c r="D184" s="9"/>
      <c r="E184" s="9"/>
      <c r="F184" s="9"/>
      <c r="G184" s="9"/>
    </row>
    <row r="185" spans="3:7" s="259" customFormat="1" x14ac:dyDescent="0.2">
      <c r="C185" s="9"/>
      <c r="D185" s="9"/>
      <c r="E185" s="9"/>
      <c r="F185" s="9"/>
      <c r="G185" s="9"/>
    </row>
    <row r="186" spans="3:7" s="259" customFormat="1" x14ac:dyDescent="0.2">
      <c r="C186" s="9"/>
      <c r="D186" s="9"/>
      <c r="E186" s="9"/>
      <c r="F186" s="9"/>
      <c r="G186" s="9"/>
    </row>
    <row r="187" spans="3:7" s="259" customFormat="1" x14ac:dyDescent="0.2">
      <c r="C187" s="9"/>
      <c r="D187" s="9"/>
      <c r="E187" s="9"/>
      <c r="F187" s="9"/>
      <c r="G187" s="9"/>
    </row>
    <row r="188" spans="3:7" s="259" customFormat="1" x14ac:dyDescent="0.2">
      <c r="C188" s="9"/>
      <c r="D188" s="9"/>
      <c r="E188" s="9"/>
      <c r="F188" s="9"/>
      <c r="G188" s="9"/>
    </row>
    <row r="189" spans="3:7" s="259" customFormat="1" x14ac:dyDescent="0.2">
      <c r="C189" s="9"/>
      <c r="D189" s="9"/>
      <c r="E189" s="9"/>
      <c r="F189" s="9"/>
      <c r="G189" s="9"/>
    </row>
    <row r="190" spans="3:7" s="259" customFormat="1" x14ac:dyDescent="0.2">
      <c r="C190" s="9"/>
      <c r="D190" s="9"/>
      <c r="E190" s="9"/>
      <c r="F190" s="9"/>
      <c r="G190" s="9"/>
    </row>
    <row r="191" spans="3:7" s="259" customFormat="1" x14ac:dyDescent="0.2">
      <c r="C191" s="9"/>
      <c r="D191" s="9"/>
      <c r="E191" s="9"/>
      <c r="F191" s="9"/>
      <c r="G191" s="9"/>
    </row>
    <row r="192" spans="3:7" s="259" customFormat="1" x14ac:dyDescent="0.2">
      <c r="C192" s="9"/>
      <c r="D192" s="9"/>
      <c r="E192" s="9"/>
      <c r="F192" s="9"/>
      <c r="G192" s="9"/>
    </row>
    <row r="193" spans="1:8" s="259" customFormat="1" x14ac:dyDescent="0.2">
      <c r="C193" s="9"/>
      <c r="D193" s="9"/>
      <c r="E193" s="9"/>
      <c r="F193" s="9"/>
      <c r="G193" s="9"/>
    </row>
    <row r="194" spans="1:8" s="259" customFormat="1" x14ac:dyDescent="0.2">
      <c r="C194" s="9"/>
      <c r="D194" s="9"/>
      <c r="E194" s="9"/>
      <c r="F194" s="9"/>
      <c r="G194" s="9"/>
    </row>
    <row r="195" spans="1:8" s="259" customFormat="1" x14ac:dyDescent="0.2">
      <c r="C195" s="9"/>
      <c r="D195" s="9"/>
      <c r="E195" s="9"/>
      <c r="F195" s="9"/>
      <c r="G195" s="9"/>
    </row>
    <row r="196" spans="1:8" x14ac:dyDescent="0.2">
      <c r="A196" s="42"/>
      <c r="B196" s="42"/>
      <c r="C196" s="43"/>
      <c r="D196" s="43"/>
      <c r="E196" s="43"/>
      <c r="F196" s="43"/>
      <c r="G196" s="43"/>
      <c r="H196" s="42"/>
    </row>
    <row r="197" spans="1:8" x14ac:dyDescent="0.2">
      <c r="A197" s="260"/>
      <c r="B197" s="261"/>
    </row>
    <row r="198" spans="1:8" x14ac:dyDescent="0.2">
      <c r="A198" s="260"/>
      <c r="B198" s="261"/>
    </row>
    <row r="199" spans="1:8" x14ac:dyDescent="0.2">
      <c r="A199" s="260"/>
      <c r="B199" s="261"/>
    </row>
    <row r="200" spans="1:8" x14ac:dyDescent="0.2">
      <c r="A200" s="260"/>
      <c r="B200" s="261"/>
    </row>
    <row r="201" spans="1:8" x14ac:dyDescent="0.2">
      <c r="A201" s="260"/>
      <c r="B201" s="261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15" sqref="A15"/>
    </sheetView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198</v>
      </c>
      <c r="B2" s="3"/>
      <c r="C2" s="3"/>
      <c r="D2" s="3"/>
      <c r="E2" s="3"/>
      <c r="F2" s="3"/>
      <c r="G2" s="3"/>
      <c r="H2" s="286"/>
    </row>
    <row r="3" spans="1:17" x14ac:dyDescent="0.2">
      <c r="A3" s="3"/>
      <c r="B3" s="3"/>
      <c r="C3" s="3"/>
      <c r="D3" s="3"/>
      <c r="E3" s="3"/>
      <c r="F3" s="3"/>
      <c r="G3" s="3"/>
      <c r="H3" s="286"/>
    </row>
    <row r="4" spans="1:17" ht="11.25" customHeight="1" x14ac:dyDescent="0.2">
      <c r="A4" s="286"/>
      <c r="B4" s="286"/>
      <c r="C4" s="286"/>
      <c r="D4" s="286"/>
      <c r="E4" s="286"/>
      <c r="F4" s="286"/>
      <c r="G4" s="3"/>
      <c r="H4" s="286"/>
    </row>
    <row r="5" spans="1:17" ht="11.25" customHeight="1" x14ac:dyDescent="0.2">
      <c r="A5" s="71" t="s">
        <v>314</v>
      </c>
      <c r="B5" s="72"/>
      <c r="C5" s="72"/>
      <c r="D5" s="72"/>
      <c r="E5" s="72"/>
      <c r="F5" s="64"/>
      <c r="G5" s="64"/>
      <c r="H5" s="309" t="s">
        <v>316</v>
      </c>
    </row>
    <row r="6" spans="1:17" x14ac:dyDescent="0.2">
      <c r="J6" s="363"/>
      <c r="K6" s="363"/>
      <c r="L6" s="363"/>
      <c r="M6" s="363"/>
      <c r="N6" s="363"/>
      <c r="O6" s="363"/>
      <c r="P6" s="363"/>
      <c r="Q6" s="363"/>
    </row>
    <row r="7" spans="1:17" x14ac:dyDescent="0.2">
      <c r="A7" s="3" t="s">
        <v>84</v>
      </c>
    </row>
    <row r="8" spans="1:17" ht="52.5" customHeight="1" x14ac:dyDescent="0.2">
      <c r="A8" s="364" t="s">
        <v>315</v>
      </c>
      <c r="B8" s="364"/>
      <c r="C8" s="364"/>
      <c r="D8" s="364"/>
      <c r="E8" s="364"/>
      <c r="F8" s="364"/>
      <c r="G8" s="364"/>
      <c r="H8" s="36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26" sqref="A2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198</v>
      </c>
      <c r="B2" s="3"/>
    </row>
    <row r="5" spans="1:4" s="35" customFormat="1" ht="11.25" customHeight="1" x14ac:dyDescent="0.2">
      <c r="A5" s="33" t="s">
        <v>61</v>
      </c>
      <c r="B5" s="263"/>
      <c r="C5" s="44"/>
      <c r="D5" s="268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8" t="s">
        <v>63</v>
      </c>
    </row>
    <row r="8" spans="1:4" x14ac:dyDescent="0.2">
      <c r="A8" s="159" t="s">
        <v>390</v>
      </c>
      <c r="B8" s="142" t="s">
        <v>390</v>
      </c>
      <c r="C8" s="140"/>
      <c r="D8" s="142"/>
    </row>
    <row r="9" spans="1:4" s="286" customFormat="1" x14ac:dyDescent="0.2">
      <c r="A9" s="159"/>
      <c r="B9" s="142"/>
      <c r="C9" s="140"/>
      <c r="D9" s="142"/>
    </row>
    <row r="10" spans="1:4" s="286" customFormat="1" x14ac:dyDescent="0.2">
      <c r="A10" s="159"/>
      <c r="B10" s="142"/>
      <c r="C10" s="140"/>
      <c r="D10" s="142"/>
    </row>
    <row r="11" spans="1:4" s="286" customFormat="1" x14ac:dyDescent="0.2">
      <c r="A11" s="159"/>
      <c r="B11" s="142"/>
      <c r="C11" s="140"/>
      <c r="D11" s="142"/>
    </row>
    <row r="12" spans="1:4" x14ac:dyDescent="0.2">
      <c r="A12" s="159"/>
      <c r="B12" s="142"/>
      <c r="C12" s="140"/>
      <c r="D12" s="142"/>
    </row>
    <row r="13" spans="1:4" x14ac:dyDescent="0.2">
      <c r="A13" s="159"/>
      <c r="B13" s="142"/>
      <c r="C13" s="140"/>
      <c r="D13" s="142"/>
    </row>
    <row r="14" spans="1:4" x14ac:dyDescent="0.2">
      <c r="A14" s="159"/>
      <c r="B14" s="142"/>
      <c r="C14" s="140"/>
      <c r="D14" s="142"/>
    </row>
    <row r="15" spans="1:4" x14ac:dyDescent="0.2">
      <c r="A15" s="159"/>
      <c r="B15" s="142"/>
      <c r="C15" s="140"/>
      <c r="D15" s="142"/>
    </row>
    <row r="16" spans="1:4" x14ac:dyDescent="0.2">
      <c r="A16" s="173"/>
      <c r="B16" s="173" t="s">
        <v>220</v>
      </c>
      <c r="C16" s="149">
        <f>SUM(C8:C15)</f>
        <v>0</v>
      </c>
      <c r="D16" s="174"/>
    </row>
    <row r="17" spans="1:4" x14ac:dyDescent="0.2">
      <c r="A17" s="158"/>
      <c r="B17" s="158"/>
      <c r="C17" s="166"/>
      <c r="D17" s="158"/>
    </row>
    <row r="18" spans="1:4" x14ac:dyDescent="0.2">
      <c r="A18" s="158"/>
      <c r="B18" s="158"/>
      <c r="C18" s="166"/>
      <c r="D18" s="158"/>
    </row>
    <row r="19" spans="1:4" s="35" customFormat="1" ht="11.25" customHeight="1" x14ac:dyDescent="0.2">
      <c r="A19" s="33" t="s">
        <v>64</v>
      </c>
      <c r="B19" s="158"/>
      <c r="C19" s="44"/>
      <c r="D19" s="268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x14ac:dyDescent="0.2">
      <c r="A22" s="164" t="s">
        <v>390</v>
      </c>
      <c r="B22" s="171" t="s">
        <v>390</v>
      </c>
      <c r="C22" s="140"/>
      <c r="D22" s="142"/>
    </row>
    <row r="23" spans="1:4" s="278" customFormat="1" x14ac:dyDescent="0.2">
      <c r="A23" s="164"/>
      <c r="B23" s="171"/>
      <c r="C23" s="140"/>
      <c r="D23" s="142"/>
    </row>
    <row r="24" spans="1:4" s="278" customFormat="1" x14ac:dyDescent="0.2">
      <c r="A24" s="164"/>
      <c r="B24" s="171"/>
      <c r="C24" s="140"/>
      <c r="D24" s="142"/>
    </row>
    <row r="25" spans="1:4" x14ac:dyDescent="0.2">
      <c r="A25" s="164"/>
      <c r="B25" s="171"/>
      <c r="C25" s="140"/>
      <c r="D25" s="142"/>
    </row>
    <row r="26" spans="1:4" x14ac:dyDescent="0.2">
      <c r="A26" s="156"/>
      <c r="B26" s="156" t="s">
        <v>221</v>
      </c>
      <c r="C26" s="148">
        <f>SUM(C22:C25)</f>
        <v>0</v>
      </c>
      <c r="D26" s="174"/>
    </row>
    <row r="28" spans="1:4" x14ac:dyDescent="0.2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9"/>
      <c r="D1" s="50"/>
      <c r="E1" s="50"/>
      <c r="F1" s="50"/>
      <c r="G1" s="51"/>
    </row>
    <row r="2" spans="1:7" s="35" customFormat="1" ht="11.25" customHeight="1" x14ac:dyDescent="0.25">
      <c r="A2" s="50" t="s">
        <v>198</v>
      </c>
      <c r="B2" s="50"/>
      <c r="C2" s="289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4"/>
      <c r="B6" s="284"/>
      <c r="C6" s="68"/>
      <c r="D6" s="284"/>
      <c r="E6" s="284"/>
      <c r="F6" s="284"/>
      <c r="G6" s="284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5">
        <v>121340001</v>
      </c>
      <c r="B8" s="175" t="s">
        <v>532</v>
      </c>
      <c r="C8" s="136">
        <v>-2914480.1</v>
      </c>
      <c r="D8" s="176"/>
      <c r="E8" s="177"/>
      <c r="F8" s="175"/>
      <c r="G8" s="175"/>
    </row>
    <row r="9" spans="1:7" s="286" customFormat="1" x14ac:dyDescent="0.2">
      <c r="A9" s="175"/>
      <c r="B9" s="175"/>
      <c r="C9" s="136"/>
      <c r="D9" s="177"/>
      <c r="E9" s="177"/>
      <c r="F9" s="175"/>
      <c r="G9" s="175"/>
    </row>
    <row r="10" spans="1:7" s="286" customFormat="1" x14ac:dyDescent="0.2">
      <c r="A10" s="175"/>
      <c r="B10" s="175"/>
      <c r="C10" s="136"/>
      <c r="D10" s="177"/>
      <c r="E10" s="177"/>
      <c r="F10" s="175"/>
      <c r="G10" s="175"/>
    </row>
    <row r="11" spans="1:7" s="286" customFormat="1" x14ac:dyDescent="0.2">
      <c r="A11" s="175"/>
      <c r="B11" s="175"/>
      <c r="C11" s="136"/>
      <c r="D11" s="177"/>
      <c r="E11" s="177"/>
      <c r="F11" s="175"/>
      <c r="G11" s="175"/>
    </row>
    <row r="12" spans="1:7" s="286" customFormat="1" x14ac:dyDescent="0.2">
      <c r="A12" s="175"/>
      <c r="B12" s="175"/>
      <c r="C12" s="136"/>
      <c r="D12" s="177"/>
      <c r="E12" s="177"/>
      <c r="F12" s="175"/>
      <c r="G12" s="175"/>
    </row>
    <row r="13" spans="1:7" s="286" customFormat="1" x14ac:dyDescent="0.2">
      <c r="A13" s="175"/>
      <c r="B13" s="175"/>
      <c r="C13" s="136"/>
      <c r="D13" s="177"/>
      <c r="E13" s="177"/>
      <c r="F13" s="175"/>
      <c r="G13" s="175"/>
    </row>
    <row r="14" spans="1:7" s="286" customFormat="1" x14ac:dyDescent="0.2">
      <c r="A14" s="175"/>
      <c r="B14" s="175"/>
      <c r="C14" s="136"/>
      <c r="D14" s="177"/>
      <c r="E14" s="177"/>
      <c r="F14" s="175"/>
      <c r="G14" s="175"/>
    </row>
    <row r="15" spans="1:7" x14ac:dyDescent="0.2">
      <c r="A15" s="175"/>
      <c r="B15" s="175"/>
      <c r="C15" s="136"/>
      <c r="D15" s="177"/>
      <c r="E15" s="177"/>
      <c r="F15" s="175"/>
      <c r="G15" s="175"/>
    </row>
    <row r="16" spans="1:7" x14ac:dyDescent="0.2">
      <c r="A16" s="172"/>
      <c r="B16" s="172" t="s">
        <v>230</v>
      </c>
      <c r="C16" s="144">
        <f>SUM(C8:C15)</f>
        <v>-2914480.1</v>
      </c>
      <c r="D16" s="172"/>
      <c r="E16" s="172"/>
      <c r="F16" s="172"/>
      <c r="G16" s="172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20" sqref="B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198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4"/>
      <c r="B6" s="284"/>
      <c r="C6" s="68"/>
      <c r="D6" s="284"/>
      <c r="E6" s="28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6" customFormat="1" ht="11.25" customHeight="1" x14ac:dyDescent="0.2">
      <c r="A8" s="176" t="s">
        <v>390</v>
      </c>
      <c r="B8" s="176" t="s">
        <v>390</v>
      </c>
      <c r="C8" s="169"/>
      <c r="D8" s="176"/>
      <c r="E8" s="176"/>
    </row>
    <row r="9" spans="1:5" s="286" customFormat="1" ht="11.25" customHeight="1" x14ac:dyDescent="0.2">
      <c r="A9" s="176"/>
      <c r="B9" s="176"/>
      <c r="C9" s="169"/>
      <c r="D9" s="176"/>
      <c r="E9" s="176"/>
    </row>
    <row r="10" spans="1:5" s="286" customFormat="1" ht="11.25" customHeight="1" x14ac:dyDescent="0.2">
      <c r="A10" s="176"/>
      <c r="B10" s="176"/>
      <c r="C10" s="169"/>
      <c r="D10" s="176"/>
      <c r="E10" s="176"/>
    </row>
    <row r="11" spans="1:5" s="286" customFormat="1" ht="11.25" customHeight="1" x14ac:dyDescent="0.2">
      <c r="A11" s="176"/>
      <c r="B11" s="176"/>
      <c r="C11" s="169"/>
      <c r="D11" s="176"/>
      <c r="E11" s="176"/>
    </row>
    <row r="12" spans="1:5" s="286" customFormat="1" ht="11.25" customHeight="1" x14ac:dyDescent="0.2">
      <c r="A12" s="176"/>
      <c r="B12" s="176"/>
      <c r="C12" s="169"/>
      <c r="D12" s="176"/>
      <c r="E12" s="176"/>
    </row>
    <row r="13" spans="1:5" s="286" customFormat="1" ht="11.25" customHeight="1" x14ac:dyDescent="0.2">
      <c r="A13" s="176"/>
      <c r="B13" s="176"/>
      <c r="C13" s="169"/>
      <c r="D13" s="176"/>
      <c r="E13" s="176"/>
    </row>
    <row r="14" spans="1:5" s="278" customFormat="1" ht="11.25" customHeight="1" x14ac:dyDescent="0.2">
      <c r="A14" s="176"/>
      <c r="B14" s="176"/>
      <c r="C14" s="169"/>
      <c r="D14" s="176"/>
      <c r="E14" s="176"/>
    </row>
    <row r="15" spans="1:5" x14ac:dyDescent="0.2">
      <c r="A15" s="176"/>
      <c r="B15" s="176"/>
      <c r="C15" s="169"/>
      <c r="D15" s="176"/>
      <c r="E15" s="176"/>
    </row>
    <row r="16" spans="1:5" x14ac:dyDescent="0.2">
      <c r="A16" s="156"/>
      <c r="B16" s="156" t="s">
        <v>231</v>
      </c>
      <c r="C16" s="170">
        <f>SUM(C8:C15)</f>
        <v>0</v>
      </c>
      <c r="D16" s="156"/>
      <c r="E16" s="156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2012-12-11T20:36:24Z</dcterms:created>
  <dcterms:modified xsi:type="dcterms:W3CDTF">2017-01-31T02:45:55Z</dcterms:modified>
</cp:coreProperties>
</file>