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<sst xmlns="http://schemas.openxmlformats.org/spreadsheetml/2006/main" count="121" uniqueCount="120">
  <si>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</si>
  <si>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</si>
  <si>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</si>
  <si>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</si>
  <si>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</si>
  <si>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</si>
  <si>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</si>
  <si>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</si>
  <si>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</si>
  <si>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</si>
  <si>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</si>
  <si>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</si>
  <si>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</si>
  <si>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</si>
  <si>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</si>
  <si>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</si>
  <si>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</si>
  <si>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</si>
  <si>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</si>
  <si>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</si>
  <si>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</si>
  <si>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</si>
  <si>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</si>
  <si>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</si>
  <si>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</si>
  <si>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</si>
  <si>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</si>
  <si>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</si>
  <si>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</si>
  <si>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</si>
  <si>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</si>
  <si>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</si>
  <si>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</si>
  <si>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</si>
  <si>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</si>
  <si>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</si>
  <si>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</si>
  <si>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</si>
  <si>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</si>
  <si>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</si>
  <si>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</si>
  <si>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</si>
  <si>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</si>
  <si>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</si>
  <si>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</si>
  <si>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</si>
  <si>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</si>
  <si>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</si>
  <si>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</si>
  <si>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</si>
  <si>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</si>
  <si>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</si>
  <si>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</si>
  <si>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</si>
  <si>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</si>
  <si>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</si>
  <si>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</si>
  <si>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</si>
  <si>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</si>
  <si>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</si>
  <si>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</si>
  <si>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</si>
  <si>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</si>
  <si>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</si>
  <si>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</si>
  <si>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</si>
  <si>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</si>
  <si>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</si>
  <si>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</si>
  <si>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</si>
  <si>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</si>
  <si>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</si>
  <si>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</si>
  <si>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</si>
  <si>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</si>
  <si>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</si>
  <si>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</si>
  <si>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</si>
  <si>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</si>
  <si>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</si>
  <si>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</si>
  <si>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</si>
  <si>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</si>
  <si>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</si>
  <si>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</si>
  <si>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</si>
  <si>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</si>
  <si>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</si>
  <si>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</si>
  <si>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</si>
  <si>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</si>
  <si>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</si>
  <si>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</si>
  <si>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</si>
  <si>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</si>
  <si>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</si>
  <si>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</si>
  <si>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</si>
  <si>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</si>
  <si>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</si>
  <si>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</si>
  <si>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</si>
  <si>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</si>
  <si>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</si>
  <si>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</si>
  <si>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</si>
  <si>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</si>
  <si>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</si>
  <si>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</si>
  <si>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</si>
  <si>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</si>
  <si>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</si>
  <si>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</si>
  <si>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</si>
  <si>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</si>
  <si>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</si>
  <si>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</si>
  <si>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</si>
  <si>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</si>
  <si>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 MIGUEL DE ALLENDE, GTO.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</si>
</sst>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54" zoomScaleNormal="100" workbookViewId="0">
      <selection activeCell="D56" sqref="D56"/>
    </sheetView>
  </sheetViews>
  <sheetFormatPr baseColWidth="10" defaultRowHeight="11.25" x14ac:dyDescent="0.2"/>
  <cols>
    <col min="1" max="1" width="65.83203125" style="18" customWidth="1"/>
    <col min="2" max="3" width="15.1640625" style="18" bestFit="1" customWidth="1"/>
    <col min="4" max="4" width="65.83203125" style="18" customWidth="1"/>
    <col min="5" max="6" width="15.1640625" style="18" bestFit="1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390098451.21000004</v>
      </c>
      <c r="C6" s="9">
        <f>SUM(C7:C13)</f>
        <v>285484226.87</v>
      </c>
      <c r="D6" s="5" t="s">
        <v>6</v>
      </c>
      <c r="E6" s="9">
        <f>SUM(E7:E15)</f>
        <v>34052222.930000007</v>
      </c>
      <c r="F6" s="9">
        <f>SUM(F7:F15)</f>
        <v>33253718.380000003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-46887.73</v>
      </c>
      <c r="F7" s="9">
        <v>-4536.3999999999996</v>
      </c>
    </row>
    <row r="8" spans="1:6" x14ac:dyDescent="0.2">
      <c r="A8" s="10" t="s">
        <v>9</v>
      </c>
      <c r="B8" s="9">
        <v>4382035.67</v>
      </c>
      <c r="C8" s="9">
        <v>4614258.05</v>
      </c>
      <c r="D8" s="11" t="s">
        <v>10</v>
      </c>
      <c r="E8" s="9">
        <v>361417.76</v>
      </c>
      <c r="F8" s="9">
        <v>1520097.52</v>
      </c>
    </row>
    <row r="9" spans="1:6" x14ac:dyDescent="0.2">
      <c r="A9" s="10" t="s">
        <v>11</v>
      </c>
      <c r="B9" s="9"/>
      <c r="C9" s="9"/>
      <c r="D9" s="11" t="s">
        <v>12</v>
      </c>
      <c r="E9" s="9">
        <v>15508271.460000001</v>
      </c>
      <c r="F9" s="9">
        <v>8027709.8600000003</v>
      </c>
    </row>
    <row r="10" spans="1:6" x14ac:dyDescent="0.2">
      <c r="A10" s="10" t="s">
        <v>13</v>
      </c>
      <c r="B10" s="9">
        <v>343897499.92000002</v>
      </c>
      <c r="C10" s="9">
        <v>217113969.44</v>
      </c>
      <c r="D10" s="11" t="s">
        <v>14</v>
      </c>
      <c r="E10" s="9"/>
      <c r="F10" s="9"/>
    </row>
    <row r="11" spans="1:6" x14ac:dyDescent="0.2">
      <c r="A11" s="10" t="s">
        <v>15</v>
      </c>
      <c r="B11" s="9">
        <v>31893689.140000001</v>
      </c>
      <c r="C11" s="9">
        <v>62130936.079999998</v>
      </c>
      <c r="D11" s="11" t="s">
        <v>16</v>
      </c>
      <c r="E11" s="9"/>
      <c r="F11" s="9"/>
    </row>
    <row r="12" spans="1:6" ht="22.5" x14ac:dyDescent="0.2">
      <c r="A12" s="10" t="s">
        <v>17</v>
      </c>
      <c r="B12" s="9">
        <v>9925226.4800000004</v>
      </c>
      <c r="C12" s="9">
        <v>1625063.3</v>
      </c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9113690.5700000003</v>
      </c>
      <c r="F13" s="9">
        <v>10290383.74</v>
      </c>
    </row>
    <row r="14" spans="1:6" x14ac:dyDescent="0.2">
      <c r="A14" s="3" t="s">
        <v>21</v>
      </c>
      <c r="B14" s="9">
        <f>SUM(B15:B21)</f>
        <v>26026887.66</v>
      </c>
      <c r="C14" s="9">
        <f>SUM(C15:C21)</f>
        <v>29790329.16</v>
      </c>
      <c r="D14" s="11" t="s">
        <v>22</v>
      </c>
      <c r="E14" s="9">
        <v>-17735.97</v>
      </c>
      <c r="F14" s="9">
        <v>-17735.97</v>
      </c>
    </row>
    <row r="15" spans="1:6" x14ac:dyDescent="0.2">
      <c r="A15" s="10" t="s">
        <v>23</v>
      </c>
      <c r="B15" s="9"/>
      <c r="C15" s="9"/>
      <c r="D15" s="11" t="s">
        <v>24</v>
      </c>
      <c r="E15" s="9">
        <v>9133466.8399999999</v>
      </c>
      <c r="F15" s="9">
        <v>13437799.630000001</v>
      </c>
    </row>
    <row r="16" spans="1:6" x14ac:dyDescent="0.2">
      <c r="A16" s="10" t="s">
        <v>25</v>
      </c>
      <c r="B16" s="9">
        <v>-110824.37</v>
      </c>
      <c r="C16" s="9">
        <v>-111770.58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2324417.44</v>
      </c>
      <c r="C17" s="9">
        <v>1324443.1200000001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1277931.29</v>
      </c>
      <c r="C18" s="9">
        <v>1277931.29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187363.03</v>
      </c>
      <c r="C19" s="9">
        <v>50363.03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8955296.0199999996</v>
      </c>
      <c r="F20" s="9">
        <f>SUM(F21:F22)</f>
        <v>494412</v>
      </c>
    </row>
    <row r="21" spans="1:6" x14ac:dyDescent="0.2">
      <c r="A21" s="10" t="s">
        <v>35</v>
      </c>
      <c r="B21" s="9">
        <v>22348000.27</v>
      </c>
      <c r="C21" s="9">
        <v>27249362.300000001</v>
      </c>
      <c r="D21" s="11" t="s">
        <v>36</v>
      </c>
      <c r="E21" s="9">
        <v>8955296.0199999996</v>
      </c>
      <c r="F21" s="9">
        <v>494412</v>
      </c>
    </row>
    <row r="22" spans="1:6" x14ac:dyDescent="0.2">
      <c r="A22" s="3" t="s">
        <v>37</v>
      </c>
      <c r="B22" s="9">
        <f>SUM(B23:B27)</f>
        <v>134307453.22</v>
      </c>
      <c r="C22" s="9">
        <f>SUM(C23:C27)</f>
        <v>70878318.859999999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10547585.02</v>
      </c>
      <c r="C23" s="9">
        <v>372259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123759868.2</v>
      </c>
      <c r="C26" s="9">
        <v>70506059.859999999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1899.5</v>
      </c>
      <c r="C28" s="9">
        <f>SUM(C29:C33)</f>
        <v>1899.5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1899.5</v>
      </c>
      <c r="C29" s="9">
        <v>1899.5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7279193.5199999996</v>
      </c>
      <c r="F35" s="9">
        <f>SUM(F36:F38)</f>
        <v>-11418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7279193.5199999996</v>
      </c>
      <c r="F38" s="9">
        <v>-11418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276067.33</v>
      </c>
      <c r="F39" s="9">
        <f>SUM(F40:F42)</f>
        <v>276067.33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276067.33</v>
      </c>
      <c r="F42" s="9">
        <v>276067.33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550434691.59000003</v>
      </c>
      <c r="C44" s="7">
        <f>C6+C14+C22+C28+C34+C35+C38</f>
        <v>386154774.39000005</v>
      </c>
      <c r="D44" s="8" t="s">
        <v>80</v>
      </c>
      <c r="E44" s="7">
        <f>E6+E16+E20+E23+E24+E28+E35+E39</f>
        <v>50562779.799999997</v>
      </c>
      <c r="F44" s="7">
        <f>F6+F16+F20+F23+F24+F28+F35+F39</f>
        <v>34012779.710000001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-1437750.16</v>
      </c>
      <c r="C47" s="9">
        <v>-1437750.16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997491082.96000004</v>
      </c>
      <c r="C49" s="9">
        <v>994746872.34000003</v>
      </c>
      <c r="D49" s="5" t="s">
        <v>88</v>
      </c>
      <c r="E49" s="9">
        <v>29434741.399999999</v>
      </c>
      <c r="F49" s="9">
        <v>45367685.399999999</v>
      </c>
    </row>
    <row r="50" spans="1:6" x14ac:dyDescent="0.2">
      <c r="A50" s="13" t="s">
        <v>89</v>
      </c>
      <c r="B50" s="9">
        <v>76613647.540000007</v>
      </c>
      <c r="C50" s="9">
        <v>71697351.790000007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2209119.31</v>
      </c>
      <c r="C51" s="9">
        <v>2219619.31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-50759882.659999996</v>
      </c>
      <c r="C52" s="9">
        <v>-52080150.759999998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1379742.26</v>
      </c>
      <c r="C53" s="9">
        <v>1379742.26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29434741.399999999</v>
      </c>
      <c r="F54" s="7">
        <f>SUM(F47:F52)</f>
        <v>45367685.399999999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79997521.199999988</v>
      </c>
      <c r="F56" s="7">
        <f>F54+F44</f>
        <v>79380465.109999999</v>
      </c>
    </row>
    <row r="57" spans="1:6" x14ac:dyDescent="0.2">
      <c r="A57" s="12" t="s">
        <v>100</v>
      </c>
      <c r="B57" s="7">
        <f>SUM(B47:B55)</f>
        <v>1025495959.2500001</v>
      </c>
      <c r="C57" s="7">
        <f>SUM(C47:C55)</f>
        <v>1016525684.78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1575930650.8400002</v>
      </c>
      <c r="C59" s="7">
        <f>C44+C57</f>
        <v>1402680459.1700001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281088137.20999998</v>
      </c>
      <c r="F60" s="9">
        <f>SUM(F61:F63)</f>
        <v>270634567.77999997</v>
      </c>
    </row>
    <row r="61" spans="1:6" x14ac:dyDescent="0.2">
      <c r="A61" s="13"/>
      <c r="B61" s="9"/>
      <c r="C61" s="9"/>
      <c r="D61" s="5" t="s">
        <v>104</v>
      </c>
      <c r="E61" s="9">
        <v>280359628.63999999</v>
      </c>
      <c r="F61" s="9">
        <v>269941208.25999999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728508.57</v>
      </c>
      <c r="F63" s="9">
        <v>693359.52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1214848740.4300001</v>
      </c>
      <c r="F65" s="9">
        <f>SUM(F66:F70)</f>
        <v>1053645605.8000001</v>
      </c>
    </row>
    <row r="66" spans="1:6" x14ac:dyDescent="0.2">
      <c r="A66" s="13"/>
      <c r="B66" s="9"/>
      <c r="C66" s="9"/>
      <c r="D66" s="5" t="s">
        <v>108</v>
      </c>
      <c r="E66" s="9">
        <v>230795689.44999999</v>
      </c>
      <c r="F66" s="9">
        <v>343079783.19</v>
      </c>
    </row>
    <row r="67" spans="1:6" x14ac:dyDescent="0.2">
      <c r="A67" s="13"/>
      <c r="B67" s="9"/>
      <c r="C67" s="9"/>
      <c r="D67" s="5" t="s">
        <v>109</v>
      </c>
      <c r="E67" s="9">
        <v>1125903184.2</v>
      </c>
      <c r="F67" s="9">
        <v>852429707.74000001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-141850133.22</v>
      </c>
      <c r="F70" s="9">
        <v>-141863885.13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1495936877.6400001</v>
      </c>
      <c r="F76" s="7">
        <f>F60+F65+F72</f>
        <v>1324280173.5799999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1575934398.8400002</v>
      </c>
      <c r="F78" s="7">
        <f>F56+F76</f>
        <v>1403660638.6899998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Bety</cp:lastModifiedBy>
  <dcterms:created xsi:type="dcterms:W3CDTF">2017-01-11T17:17:46Z</dcterms:created>
  <dcterms:modified xsi:type="dcterms:W3CDTF">2017-07-29T23:10:38Z</dcterms:modified>
</cp:coreProperties>
</file>