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Elizabeth Martinez\Desktop\2do trimestre\ZFIR003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E20" i="1"/>
  <c r="E21" i="1" s="1"/>
  <c r="E22" i="1" s="1"/>
  <c r="E30" i="1" s="1"/>
  <c r="D41" i="1"/>
  <c r="D20" i="1"/>
  <c r="C41" i="1"/>
  <c r="C20" i="1"/>
  <c r="D21" i="1" l="1"/>
  <c r="D22" i="1" s="1"/>
  <c r="D30" i="1" s="1"/>
  <c r="C21" i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<sst xmlns="http://schemas.openxmlformats.org/spreadsheetml/2006/main" count="62" uniqueCount="43">
  <si>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</si>
  <si>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</si>
  <si>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</si>
  <si>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</si>
  <si>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</si>
  <si>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</si>
  <si>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</si>
  <si>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</si>
  <si>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</si>
  <si>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</si>
  <si>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</si>
  <si>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</si>
  <si>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</si>
  <si>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</si>
  <si>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</si>
  <si>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</si>
  <si>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</si>
  <si>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</si>
  <si>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</si>
  <si>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</si>
  <si>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</si>
  <si>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</si>
  <si>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</si>
  <si>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</si>
  <si>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</si>
  <si>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</si>
  <si>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</si>
  <si>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</si>
  <si>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</si>
  <si>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</si>
  <si>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</si>
  <si>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</si>
  <si>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</si>
  <si>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</si>
  <si>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</si>
  <si>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</si>
  <si>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</si>
  <si>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</si>
  <si>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</si>
  <si>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</si>
  <si>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</si>
  <si>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</si>
  <si>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DE SAN MIGUEL DE ALLENDE, GTO.
Balance Presupuestario - LDF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</si>
</sst>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621934231.75999999</v>
      </c>
      <c r="D7" s="8">
        <f t="shared" ref="D7:E7" si="0">SUM(D8:D10)</f>
        <v>472104015.20000005</v>
      </c>
      <c r="E7" s="8">
        <f t="shared" si="0"/>
        <v>472104015.20000005</v>
      </c>
    </row>
    <row r="8" spans="1:6" x14ac:dyDescent="0.2">
      <c r="A8" s="6"/>
      <c r="B8" s="9" t="s">
        <v>5</v>
      </c>
      <c r="C8" s="10">
        <v>386163996.92000002</v>
      </c>
      <c r="D8" s="10">
        <v>297000261.91000003</v>
      </c>
      <c r="E8" s="10">
        <v>297000261.91000003</v>
      </c>
    </row>
    <row r="9" spans="1:6" x14ac:dyDescent="0.2">
      <c r="A9" s="6"/>
      <c r="B9" s="9" t="s">
        <v>6</v>
      </c>
      <c r="C9" s="10">
        <v>235770234.84</v>
      </c>
      <c r="D9" s="10">
        <v>175103753.28999999</v>
      </c>
      <c r="E9" s="10">
        <v>175103753.28999999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1132001158.28</v>
      </c>
      <c r="D12" s="8">
        <f t="shared" ref="D12:E12" si="1">SUM(D13:D14)</f>
        <v>316825331.55000001</v>
      </c>
      <c r="E12" s="8">
        <f t="shared" si="1"/>
        <v>316590655.59000003</v>
      </c>
      <c r="F12" s="24"/>
    </row>
    <row r="13" spans="1:6" x14ac:dyDescent="0.2">
      <c r="A13" s="6"/>
      <c r="B13" s="9" t="s">
        <v>9</v>
      </c>
      <c r="C13" s="10">
        <v>422327822</v>
      </c>
      <c r="D13" s="10">
        <v>195074527.53</v>
      </c>
      <c r="E13" s="10">
        <v>194849941.90000001</v>
      </c>
    </row>
    <row r="14" spans="1:6" x14ac:dyDescent="0.2">
      <c r="A14" s="6"/>
      <c r="B14" s="9" t="s">
        <v>10</v>
      </c>
      <c r="C14" s="10">
        <v>709673336.27999997</v>
      </c>
      <c r="D14" s="10">
        <v>121750804.02</v>
      </c>
      <c r="E14" s="10">
        <v>121740713.69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-2567216.7000000002</v>
      </c>
      <c r="E16" s="8">
        <f>SUM(E17:E18)</f>
        <v>-2567216.7000000002</v>
      </c>
      <c r="F16" s="24"/>
    </row>
    <row r="17" spans="1:5" x14ac:dyDescent="0.2">
      <c r="A17" s="6"/>
      <c r="B17" s="9" t="s">
        <v>12</v>
      </c>
      <c r="C17" s="12"/>
      <c r="D17" s="10">
        <v>-2567216.7000000002</v>
      </c>
      <c r="E17" s="10">
        <v>-2567216.7000000002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-510066926.51999998</v>
      </c>
      <c r="D20" s="8">
        <f>D7-D12+D16</f>
        <v>152711466.95000005</v>
      </c>
      <c r="E20" s="8">
        <f>E7-E12+E16</f>
        <v>152946142.91000003</v>
      </c>
    </row>
    <row r="21" spans="1:5" x14ac:dyDescent="0.2">
      <c r="A21" s="6"/>
      <c r="B21" s="7" t="s">
        <v>15</v>
      </c>
      <c r="C21" s="8">
        <f>C20-C41</f>
        <v>-492457925.88</v>
      </c>
      <c r="D21" s="8">
        <f t="shared" ref="D21:E21" si="2">D20-D41</f>
        <v>160183526.93000004</v>
      </c>
      <c r="E21" s="8">
        <f t="shared" si="2"/>
        <v>160418202.89000002</v>
      </c>
    </row>
    <row r="22" spans="1:5" ht="22.5" x14ac:dyDescent="0.2">
      <c r="A22" s="6"/>
      <c r="B22" s="7" t="s">
        <v>16</v>
      </c>
      <c r="C22" s="8">
        <f>C21</f>
        <v>-492457925.88</v>
      </c>
      <c r="D22" s="8">
        <f>D21-D16</f>
        <v>162750743.63000003</v>
      </c>
      <c r="E22" s="8">
        <f>E21-E16</f>
        <v>162985419.59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5305539.72</v>
      </c>
      <c r="D26" s="8">
        <f t="shared" ref="D26:E26" si="3">SUM(D27:D28)</f>
        <v>1408343.5799999998</v>
      </c>
      <c r="E26" s="8">
        <f t="shared" si="3"/>
        <v>1408343.5799999998</v>
      </c>
    </row>
    <row r="27" spans="1:5" x14ac:dyDescent="0.2">
      <c r="A27" s="6"/>
      <c r="B27" s="9" t="s">
        <v>21</v>
      </c>
      <c r="C27" s="10">
        <v>251000.04</v>
      </c>
      <c r="D27" s="10">
        <v>219996.67</v>
      </c>
      <c r="E27" s="10">
        <v>219996.67</v>
      </c>
    </row>
    <row r="28" spans="1:5" x14ac:dyDescent="0.2">
      <c r="A28" s="6"/>
      <c r="B28" s="9" t="s">
        <v>22</v>
      </c>
      <c r="C28" s="10">
        <v>5054539.68</v>
      </c>
      <c r="D28" s="10">
        <v>1188346.9099999999</v>
      </c>
      <c r="E28" s="10">
        <v>1188346.9099999999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-487152386.15999997</v>
      </c>
      <c r="D30" s="8">
        <f t="shared" ref="D30:E30" si="4">D22+D26</f>
        <v>164159087.21000004</v>
      </c>
      <c r="E30" s="8">
        <f t="shared" si="4"/>
        <v>164393763.17000002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17609000.640000001</v>
      </c>
      <c r="D37" s="8">
        <f t="shared" ref="D37:E37" si="6">SUM(D38:D39)</f>
        <v>7472059.9800000004</v>
      </c>
      <c r="E37" s="8">
        <f t="shared" si="6"/>
        <v>7472059.9800000004</v>
      </c>
    </row>
    <row r="38" spans="1:5" x14ac:dyDescent="0.2">
      <c r="A38" s="6"/>
      <c r="B38" s="9" t="s">
        <v>30</v>
      </c>
      <c r="C38" s="10">
        <v>9999999.9600000009</v>
      </c>
      <c r="D38" s="10">
        <v>4999999.9800000004</v>
      </c>
      <c r="E38" s="10">
        <v>4999999.9800000004</v>
      </c>
    </row>
    <row r="39" spans="1:5" x14ac:dyDescent="0.2">
      <c r="A39" s="6"/>
      <c r="B39" s="9" t="s">
        <v>31</v>
      </c>
      <c r="C39" s="10">
        <v>7609000.6799999997</v>
      </c>
      <c r="D39" s="10">
        <v>2472060</v>
      </c>
      <c r="E39" s="10">
        <v>2472060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-17609000.640000001</v>
      </c>
      <c r="D41" s="8">
        <f t="shared" ref="D41:E41" si="7">D34-D37</f>
        <v>-7472059.9800000004</v>
      </c>
      <c r="E41" s="8">
        <f t="shared" si="7"/>
        <v>-7472059.9800000004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386163996.92000002</v>
      </c>
      <c r="D45" s="10">
        <v>297000261.91000003</v>
      </c>
      <c r="E45" s="10">
        <v>297000261.91000003</v>
      </c>
    </row>
    <row r="46" spans="1:5" x14ac:dyDescent="0.2">
      <c r="A46" s="6"/>
      <c r="B46" s="15" t="s">
        <v>34</v>
      </c>
      <c r="C46" s="10">
        <f>C47-C48</f>
        <v>-9999999.9600000009</v>
      </c>
      <c r="D46" s="10">
        <f t="shared" ref="D46:E46" si="8">D47-D48</f>
        <v>-4999999.9800000004</v>
      </c>
      <c r="E46" s="10">
        <f t="shared" si="8"/>
        <v>-4999999.9800000004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9999999.9600000009</v>
      </c>
      <c r="D48" s="10">
        <v>4999999.9800000004</v>
      </c>
      <c r="E48" s="10">
        <v>4999999.9800000004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422327822</v>
      </c>
      <c r="D50" s="10">
        <v>195074527.53</v>
      </c>
      <c r="E50" s="10">
        <v>194849941.90000001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-2567216.7000000002</v>
      </c>
      <c r="E52" s="10">
        <v>-2567216.7000000002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-46163825.039999962</v>
      </c>
      <c r="D54" s="8">
        <f t="shared" ref="D54:E54" si="9">D45+D46-D50+D52</f>
        <v>94358517.700000003</v>
      </c>
      <c r="E54" s="8">
        <f t="shared" si="9"/>
        <v>94583103.329999998</v>
      </c>
    </row>
    <row r="55" spans="1:5" x14ac:dyDescent="0.2">
      <c r="A55" s="6"/>
      <c r="B55" s="7" t="s">
        <v>36</v>
      </c>
      <c r="C55" s="8">
        <f>C54-C46</f>
        <v>-36163825.079999961</v>
      </c>
      <c r="D55" s="8">
        <f t="shared" ref="D55:E55" si="10">D54-D46</f>
        <v>99358517.680000007</v>
      </c>
      <c r="E55" s="8">
        <f t="shared" si="10"/>
        <v>99583103.310000002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235770234.84</v>
      </c>
      <c r="D59" s="10">
        <v>175103753.28999999</v>
      </c>
      <c r="E59" s="10">
        <v>175103753.28999999</v>
      </c>
    </row>
    <row r="60" spans="1:5" x14ac:dyDescent="0.2">
      <c r="A60" s="6"/>
      <c r="B60" s="15" t="s">
        <v>37</v>
      </c>
      <c r="C60" s="10">
        <f>C61-C62</f>
        <v>-7609000.6799999997</v>
      </c>
      <c r="D60" s="10">
        <f t="shared" ref="D60:E60" si="11">D61-D62</f>
        <v>-2472060</v>
      </c>
      <c r="E60" s="10">
        <f t="shared" si="11"/>
        <v>-2472060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7609000.6799999997</v>
      </c>
      <c r="D62" s="10">
        <v>2472060</v>
      </c>
      <c r="E62" s="10">
        <v>2472060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709673336.27999997</v>
      </c>
      <c r="D64" s="10">
        <v>121750804.02</v>
      </c>
      <c r="E64" s="10">
        <v>121740713.69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-481512102.12</v>
      </c>
      <c r="D68" s="8">
        <f>D59+D60-D64-D66</f>
        <v>50880889.269999996</v>
      </c>
      <c r="E68" s="8">
        <f>E59+E60-E64-E66</f>
        <v>50890979.599999994</v>
      </c>
    </row>
    <row r="69" spans="1:5" x14ac:dyDescent="0.2">
      <c r="A69" s="6"/>
      <c r="B69" s="16" t="s">
        <v>40</v>
      </c>
      <c r="C69" s="8">
        <f>C68-C60</f>
        <v>-473903101.44</v>
      </c>
      <c r="D69" s="8">
        <f t="shared" ref="D69:E69" si="12">D68-D60</f>
        <v>53352949.269999996</v>
      </c>
      <c r="E69" s="8">
        <f t="shared" si="12"/>
        <v>53363039.599999994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Elizabeth Martinez</cp:lastModifiedBy>
  <dcterms:created xsi:type="dcterms:W3CDTF">2017-01-11T17:21:42Z</dcterms:created>
  <dcterms:modified xsi:type="dcterms:W3CDTF">2017-07-29T16:56:33Z</dcterms:modified>
</cp:coreProperties>
</file>