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E10" i="1"/>
  <c r="K14" i="1" l="1"/>
  <c r="K13" i="1"/>
  <c r="K12" i="1"/>
  <c r="K11" i="1"/>
  <c r="J10" i="1"/>
  <c r="K10" i="1" s="1"/>
  <c r="I10" i="1"/>
  <c r="H10" i="1"/>
  <c r="G10" i="1"/>
  <c r="K8" i="1"/>
  <c r="K7" i="1"/>
  <c r="K6" i="1"/>
  <c r="K5" i="1"/>
  <c r="J4" i="1"/>
  <c r="J19" i="1" s="1"/>
  <c r="I4" i="1"/>
  <c r="H4" i="1"/>
  <c r="G4" i="1"/>
  <c r="G19" i="1" s="1"/>
  <c r="E4" i="1"/>
  <c r="K4" i="1" s="1"/>
  <c r="I19" i="1" l="1"/>
  <c r="H19" i="1"/>
  <c r="E19" i="1"/>
  <c r="K19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<sst xmlns="http://schemas.openxmlformats.org/spreadsheetml/2006/main" count="29" uniqueCount="29">
  <si>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</si>
  <si>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</si>
  <si>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</si>
  <si>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</si>
  <si>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</si>
  <si>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</si>
  <si>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</si>
  <si>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</si>
  <si>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</si>
  <si>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</si>
  <si>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</si>
  <si>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</si>
  <si>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</si>
  <si>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</si>
  <si>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</si>
  <si>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</si>
  <si>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</si>
  <si>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</si>
  <si>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</si>
  <si>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</si>
  <si>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SAN MIGUEL DE ALLENDE
Informe Analítico de Obligaciones Diferentes de Financiamientos – LDF
Del 1 de enero al 31 de Diciembre del 2016
(PESOS)</t>
  </si>
  <si>
    <t>e) Otro Instrumento XX</t>
  </si>
  <si>
    <t>f) Otro Instrumento XX</t>
  </si>
  <si>
    <t>g) Otro Instrumento XX</t>
  </si>
  <si>
    <t>h) Otro Instrumento XX</t>
  </si>
  <si>
    <t>Monto pagado de la inversión al 31 de Diciembre de 2016(k)</t>
  </si>
  <si>
    <t>Monto pagado de la inversión actualizado al 31 de Diciembre de 2016 (l)</t>
  </si>
  <si>
    <t>Saldo pendiente por pagar de la inversión al 31 de Diciembre de 2016 de 20XN (m = g – l)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</si>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</sst>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5" fillId="0" borderId="0" xfId="2" applyFont="1" applyAlignment="1" applyProtection="1">
      <alignment vertical="top"/>
    </xf>
    <xf numFmtId="14" fontId="1" fillId="0" borderId="6" xfId="0" applyNumberFormat="1" applyFont="1" applyBorder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A16" zoomScaleNormal="100" workbookViewId="0">
      <selection activeCell="C36" sqref="C3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6.1640625" style="1" bestFit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25</v>
      </c>
      <c r="J2" s="22" t="s">
        <v>26</v>
      </c>
      <c r="K2" s="22" t="s">
        <v>27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8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9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9" si="0">E5-J5</f>
        <v>0</v>
      </c>
    </row>
    <row r="6" spans="1:11" x14ac:dyDescent="0.2">
      <c r="A6" s="10" t="s">
        <v>10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11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12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9.75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13</v>
      </c>
      <c r="B10" s="7"/>
      <c r="C10" s="7"/>
      <c r="D10" s="8"/>
      <c r="E10" s="9">
        <f>SUM(E11:E18)</f>
        <v>74366835.560000002</v>
      </c>
      <c r="F10" s="8"/>
      <c r="G10" s="9">
        <f>SUM(G11:G14)</f>
        <v>1380720</v>
      </c>
      <c r="H10" s="9">
        <f>SUM(H11:H14)</f>
        <v>1380720</v>
      </c>
      <c r="I10" s="9">
        <f>SUM(I11:I14)</f>
        <v>34614134.5</v>
      </c>
      <c r="J10" s="9">
        <f>SUM(J11:J14)</f>
        <v>34614134.5</v>
      </c>
      <c r="K10" s="9">
        <f>E10-J10</f>
        <v>39752701.060000002</v>
      </c>
    </row>
    <row r="11" spans="1:11" x14ac:dyDescent="0.2">
      <c r="A11" s="10" t="s">
        <v>14</v>
      </c>
      <c r="B11" s="7">
        <v>40451</v>
      </c>
      <c r="C11" s="7">
        <v>40451</v>
      </c>
      <c r="D11" s="18">
        <v>45936</v>
      </c>
      <c r="E11" s="11">
        <v>36366835.560000002</v>
      </c>
      <c r="F11" s="8">
        <v>120</v>
      </c>
      <c r="G11" s="11">
        <v>607380</v>
      </c>
      <c r="H11" s="11">
        <v>607380</v>
      </c>
      <c r="I11" s="11">
        <v>21463340.91</v>
      </c>
      <c r="J11" s="11">
        <v>21463340.91</v>
      </c>
      <c r="K11" s="11">
        <f t="shared" si="0"/>
        <v>14903494.650000002</v>
      </c>
    </row>
    <row r="12" spans="1:11" x14ac:dyDescent="0.2">
      <c r="A12" s="10" t="s">
        <v>15</v>
      </c>
      <c r="B12" s="7">
        <v>40582</v>
      </c>
      <c r="C12" s="7">
        <v>40582</v>
      </c>
      <c r="D12" s="18">
        <v>44260</v>
      </c>
      <c r="E12" s="11">
        <v>8000000</v>
      </c>
      <c r="F12" s="8">
        <v>120</v>
      </c>
      <c r="G12" s="11">
        <v>196650</v>
      </c>
      <c r="H12" s="11">
        <v>196650</v>
      </c>
      <c r="I12" s="11">
        <v>3343389.59</v>
      </c>
      <c r="J12" s="11">
        <v>3343389.59</v>
      </c>
      <c r="K12" s="11">
        <f t="shared" si="0"/>
        <v>4656610.41</v>
      </c>
    </row>
    <row r="13" spans="1:11" x14ac:dyDescent="0.2">
      <c r="A13" s="10" t="s">
        <v>16</v>
      </c>
      <c r="B13" s="7">
        <v>40582</v>
      </c>
      <c r="C13" s="7">
        <v>40582</v>
      </c>
      <c r="D13" s="18">
        <v>44260</v>
      </c>
      <c r="E13" s="11">
        <v>14000000</v>
      </c>
      <c r="F13" s="8">
        <v>120</v>
      </c>
      <c r="G13" s="11">
        <v>349800</v>
      </c>
      <c r="H13" s="11">
        <v>349800</v>
      </c>
      <c r="I13" s="11">
        <v>5950244</v>
      </c>
      <c r="J13" s="11">
        <v>5950244</v>
      </c>
      <c r="K13" s="11">
        <f t="shared" si="0"/>
        <v>8049756</v>
      </c>
    </row>
    <row r="14" spans="1:11" x14ac:dyDescent="0.2">
      <c r="A14" s="10" t="s">
        <v>17</v>
      </c>
      <c r="B14" s="7">
        <v>40582</v>
      </c>
      <c r="C14" s="7">
        <v>40582</v>
      </c>
      <c r="D14" s="18">
        <v>44260</v>
      </c>
      <c r="E14" s="11">
        <v>9000000</v>
      </c>
      <c r="F14" s="8">
        <v>120</v>
      </c>
      <c r="G14" s="11">
        <v>226890</v>
      </c>
      <c r="H14" s="11">
        <v>226890</v>
      </c>
      <c r="I14" s="11">
        <v>3857160</v>
      </c>
      <c r="J14" s="11">
        <v>3857160</v>
      </c>
      <c r="K14" s="11">
        <f t="shared" si="0"/>
        <v>5142840</v>
      </c>
    </row>
    <row r="15" spans="1:11" x14ac:dyDescent="0.2">
      <c r="A15" s="10" t="s">
        <v>21</v>
      </c>
      <c r="B15" s="7">
        <v>40582</v>
      </c>
      <c r="C15" s="7">
        <v>40582</v>
      </c>
      <c r="D15" s="18">
        <v>44260</v>
      </c>
      <c r="E15" s="11">
        <v>2500000</v>
      </c>
      <c r="F15" s="8">
        <v>120</v>
      </c>
      <c r="G15" s="11">
        <v>63024</v>
      </c>
      <c r="H15" s="11">
        <v>63024</v>
      </c>
      <c r="I15" s="11">
        <v>1071450</v>
      </c>
      <c r="J15" s="11">
        <v>1071450</v>
      </c>
      <c r="K15" s="11">
        <f t="shared" si="0"/>
        <v>1428550</v>
      </c>
    </row>
    <row r="16" spans="1:11" x14ac:dyDescent="0.2">
      <c r="A16" s="10" t="s">
        <v>22</v>
      </c>
      <c r="B16" s="7">
        <v>40582</v>
      </c>
      <c r="C16" s="7">
        <v>40582</v>
      </c>
      <c r="D16" s="18">
        <v>44260</v>
      </c>
      <c r="E16" s="11">
        <v>1500000</v>
      </c>
      <c r="F16" s="8">
        <v>120</v>
      </c>
      <c r="G16" s="11">
        <v>12975</v>
      </c>
      <c r="H16" s="11">
        <v>12975</v>
      </c>
      <c r="I16" s="11">
        <v>220640.01</v>
      </c>
      <c r="J16" s="11">
        <v>220640.01</v>
      </c>
      <c r="K16" s="11">
        <f t="shared" si="0"/>
        <v>1279359.99</v>
      </c>
    </row>
    <row r="17" spans="1:11" x14ac:dyDescent="0.2">
      <c r="A17" s="10" t="s">
        <v>23</v>
      </c>
      <c r="B17" s="7">
        <v>40582</v>
      </c>
      <c r="C17" s="7">
        <v>40582</v>
      </c>
      <c r="D17" s="18">
        <v>44260</v>
      </c>
      <c r="E17" s="11">
        <v>1500000</v>
      </c>
      <c r="F17" s="8">
        <v>120</v>
      </c>
      <c r="G17" s="11">
        <v>8649</v>
      </c>
      <c r="H17" s="11">
        <v>8649</v>
      </c>
      <c r="I17" s="11">
        <v>149999.01</v>
      </c>
      <c r="J17" s="11">
        <v>149999.01</v>
      </c>
      <c r="K17" s="11">
        <f t="shared" si="0"/>
        <v>1350000.99</v>
      </c>
    </row>
    <row r="18" spans="1:11" x14ac:dyDescent="0.2">
      <c r="A18" s="10" t="s">
        <v>24</v>
      </c>
      <c r="B18" s="7">
        <v>40582</v>
      </c>
      <c r="C18" s="7">
        <v>40582</v>
      </c>
      <c r="D18" s="18">
        <v>44260</v>
      </c>
      <c r="E18" s="11">
        <v>1500000</v>
      </c>
      <c r="F18" s="8">
        <v>120</v>
      </c>
      <c r="G18" s="11">
        <v>17670</v>
      </c>
      <c r="H18" s="11">
        <v>17670</v>
      </c>
      <c r="I18" s="11">
        <v>300483.88</v>
      </c>
      <c r="J18" s="11">
        <v>300483.88</v>
      </c>
      <c r="K18" s="11">
        <f t="shared" si="0"/>
        <v>1199516.1200000001</v>
      </c>
    </row>
    <row r="19" spans="1:11" ht="22.5" x14ac:dyDescent="0.2">
      <c r="A19" s="6" t="s">
        <v>18</v>
      </c>
      <c r="B19" s="7"/>
      <c r="C19" s="7"/>
      <c r="D19" s="8"/>
      <c r="E19" s="9">
        <f>E4+E10</f>
        <v>74366835.560000002</v>
      </c>
      <c r="F19" s="8"/>
      <c r="G19" s="9">
        <f>G4+G10</f>
        <v>1380720</v>
      </c>
      <c r="H19" s="9">
        <f>H4+H10</f>
        <v>1380720</v>
      </c>
      <c r="I19" s="9">
        <f>I4+I10</f>
        <v>34614134.5</v>
      </c>
      <c r="J19" s="9">
        <f>J4+J10</f>
        <v>34614134.5</v>
      </c>
      <c r="K19" s="9">
        <f t="shared" si="0"/>
        <v>39752701.060000002</v>
      </c>
    </row>
    <row r="20" spans="1:11" ht="5.0999999999999996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2" spans="1:11" x14ac:dyDescent="0.2">
      <c r="A22" s="17" t="s">
        <v>28</v>
      </c>
    </row>
  </sheetData>
  <mergeCells count="1">
    <mergeCell ref="A1:K1"/>
  </mergeCells>
  <pageMargins left="0.7" right="0.7" top="0.75" bottom="0.75" header="0.3" footer="0.3"/>
  <pageSetup scale="6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Bety</cp:lastModifiedBy>
  <cp:lastPrinted>2017-01-31T06:26:46Z</cp:lastPrinted>
  <dcterms:created xsi:type="dcterms:W3CDTF">2017-01-11T17:21:11Z</dcterms:created>
  <dcterms:modified xsi:type="dcterms:W3CDTF">2017-02-26T05:55:36Z</dcterms:modified>
</cp:coreProperties>
</file>