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Titles" localSheetId="1">'F5'!$1:$3</definedName>
  </definedNames>
  <calcPr calcId="162913"/>
</workbook>
</file>

<file path=xl/calcChain.xml><?xml version="1.0" encoding="utf-8"?>
<calcChain xmlns="http://schemas.openxmlformats.org/spreadsheetml/2006/main">
  <c r="B13" i="1" l="1"/>
  <c r="F70" i="1" l="1"/>
  <c r="E70" i="1"/>
  <c r="D70" i="1"/>
  <c r="C70" i="1"/>
  <c r="B70" i="1"/>
  <c r="G67" i="1"/>
  <c r="G63" i="1"/>
  <c r="F62" i="1"/>
  <c r="E62" i="1"/>
  <c r="D62" i="1"/>
  <c r="C62" i="1"/>
  <c r="B62" i="1"/>
  <c r="G59" i="1"/>
  <c r="G58" i="1"/>
  <c r="G57" i="1"/>
  <c r="G56" i="1"/>
  <c r="F55" i="1"/>
  <c r="F60" i="1" s="1"/>
  <c r="E55" i="1"/>
  <c r="D55" i="1"/>
  <c r="C55" i="1"/>
  <c r="B55" i="1"/>
  <c r="G54" i="1"/>
  <c r="G53" i="1"/>
  <c r="G52" i="1"/>
  <c r="G51" i="1"/>
  <c r="C60" i="1"/>
  <c r="G49" i="1"/>
  <c r="G48" i="1"/>
  <c r="G47" i="1"/>
  <c r="G46" i="1"/>
  <c r="G44" i="1"/>
  <c r="G43" i="1"/>
  <c r="G42" i="1"/>
  <c r="B60" i="1"/>
  <c r="G35" i="1"/>
  <c r="F34" i="1"/>
  <c r="E34" i="1"/>
  <c r="D34" i="1"/>
  <c r="C34" i="1"/>
  <c r="B34" i="1"/>
  <c r="G33" i="1"/>
  <c r="F32" i="1"/>
  <c r="E32" i="1"/>
  <c r="D32" i="1"/>
  <c r="C32" i="1"/>
  <c r="B32" i="1"/>
  <c r="G29" i="1"/>
  <c r="F25" i="1"/>
  <c r="E25" i="1"/>
  <c r="D25" i="1"/>
  <c r="C25" i="1"/>
  <c r="B25" i="1"/>
  <c r="G12" i="1"/>
  <c r="G7" i="1"/>
  <c r="G34" i="1" l="1"/>
  <c r="G62" i="1"/>
  <c r="G13" i="1"/>
  <c r="E37" i="1"/>
  <c r="B37" i="1"/>
  <c r="B65" i="1" s="1"/>
  <c r="F37" i="1"/>
  <c r="F65" i="1" s="1"/>
  <c r="E60" i="1"/>
  <c r="G70" i="1"/>
  <c r="D37" i="1"/>
  <c r="G32" i="1"/>
  <c r="C37" i="1"/>
  <c r="C65" i="1" s="1"/>
  <c r="G55" i="1"/>
  <c r="G25" i="1"/>
  <c r="D60" i="1"/>
  <c r="G60" i="1" l="1"/>
  <c r="G37" i="1"/>
  <c r="E65" i="1"/>
  <c r="D65" i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<sst xmlns="http://schemas.openxmlformats.org/spreadsheetml/2006/main" count="73" uniqueCount="73">
  <si>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</si>
  <si>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</si>
  <si>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</si>
  <si>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</si>
  <si>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</si>
  <si>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</si>
  <si>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</si>
  <si>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</si>
  <si>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</si>
  <si>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</si>
  <si>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</si>
  <si>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</si>
  <si>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</si>
  <si>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</si>
  <si>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</si>
  <si>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</si>
  <si>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</si>
  <si>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</si>
  <si>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</si>
  <si>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</si>
  <si>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</si>
  <si>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</si>
  <si>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</si>
  <si>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</si>
  <si>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</si>
  <si>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</si>
  <si>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</si>
  <si>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</si>
  <si>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</si>
  <si>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</si>
  <si>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</si>
  <si>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</si>
  <si>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</si>
  <si>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</si>
  <si>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</si>
  <si>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</si>
  <si>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</si>
  <si>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</si>
  <si>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</si>
  <si>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</si>
  <si>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</si>
  <si>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</si>
  <si>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</si>
  <si>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</si>
  <si>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</si>
  <si>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</si>
  <si>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</si>
  <si>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</si>
  <si>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</si>
  <si>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</si>
  <si>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</si>
  <si>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</si>
  <si>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</si>
  <si>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</si>
  <si>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</si>
  <si>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</si>
  <si>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</si>
  <si>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</si>
  <si>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</si>
  <si>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</si>
  <si>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</si>
  <si>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</si>
  <si>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</si>
  <si>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</si>
  <si>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</si>
  <si>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</si>
  <si>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</si>
  <si>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</si>
  <si>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</si>
  <si>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</si>
  <si>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</si>
  <si>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MUNICIPIO DE SAN MIGUEL DE ALLENDE, GTO
Estado Analítico de Ingresos Detallado - LDF
Del 1 de enero al 31 de Diciembre de 2016
(PESOS)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</si>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</sst>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1" fillId="0" borderId="0"/>
    <xf numFmtId="0" fontId="5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7" fillId="0" borderId="0" xfId="8" applyFont="1" applyAlignment="1" applyProtection="1">
      <alignment vertical="top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3" fillId="3" borderId="4" xfId="0" applyFont="1" applyFill="1" applyBorder="1"/>
    <xf numFmtId="0" fontId="8" fillId="3" borderId="5" xfId="0" applyFont="1" applyFill="1" applyBorder="1" applyAlignment="1">
      <alignment horizontal="center" vertical="top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</cellXfs>
  <cellStyles count="13">
    <cellStyle name="Euro" xfId="4"/>
    <cellStyle name="Millares 2" xfId="5"/>
    <cellStyle name="Moneda 2" xfId="6"/>
    <cellStyle name="Normal" xfId="0" builtinId="0"/>
    <cellStyle name="Normal 2" xfId="1"/>
    <cellStyle name="Normal 2 2" xfId="8"/>
    <cellStyle name="Normal 2 3" xfId="7"/>
    <cellStyle name="Normal 3" xfId="2"/>
    <cellStyle name="Normal 3 2" xfId="9"/>
    <cellStyle name="Normal 4" xfId="3"/>
    <cellStyle name="Normal 4 2" xfId="11"/>
    <cellStyle name="Normal 4 3" xfId="10"/>
    <cellStyle name="Porcentual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topLeftCell="A67" zoomScaleNormal="100" workbookViewId="0">
      <selection activeCell="A78" sqref="A78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19" t="s">
        <v>71</v>
      </c>
      <c r="B1" s="20"/>
      <c r="C1" s="20"/>
      <c r="D1" s="20"/>
      <c r="E1" s="20"/>
      <c r="F1" s="20"/>
      <c r="G1" s="21"/>
    </row>
    <row r="2" spans="1:7" x14ac:dyDescent="0.2">
      <c r="A2" s="22"/>
      <c r="B2" s="23" t="s">
        <v>0</v>
      </c>
      <c r="C2" s="23"/>
      <c r="D2" s="23"/>
      <c r="E2" s="23"/>
      <c r="F2" s="23"/>
      <c r="G2" s="24"/>
    </row>
    <row r="3" spans="1:7" ht="22.5" x14ac:dyDescent="0.2">
      <c r="A3" s="25" t="s">
        <v>1</v>
      </c>
      <c r="B3" s="26" t="s">
        <v>2</v>
      </c>
      <c r="C3" s="27" t="s">
        <v>3</v>
      </c>
      <c r="D3" s="26" t="s">
        <v>4</v>
      </c>
      <c r="E3" s="26" t="s">
        <v>5</v>
      </c>
      <c r="F3" s="26" t="s">
        <v>6</v>
      </c>
      <c r="G3" s="25" t="s">
        <v>7</v>
      </c>
    </row>
    <row r="4" spans="1:7" ht="5.0999999999999996" customHeight="1" x14ac:dyDescent="0.2">
      <c r="A4" s="2"/>
      <c r="B4" s="3"/>
      <c r="C4" s="3"/>
      <c r="D4" s="3"/>
      <c r="E4" s="3"/>
      <c r="F4" s="3"/>
      <c r="G4" s="3"/>
    </row>
    <row r="5" spans="1:7" x14ac:dyDescent="0.2">
      <c r="A5" s="4" t="s">
        <v>8</v>
      </c>
      <c r="B5" s="5"/>
      <c r="C5" s="5"/>
      <c r="D5" s="5"/>
      <c r="E5" s="5"/>
      <c r="F5" s="5"/>
      <c r="G5" s="5"/>
    </row>
    <row r="6" spans="1:7" x14ac:dyDescent="0.2">
      <c r="A6" s="6" t="s">
        <v>9</v>
      </c>
      <c r="B6" s="5">
        <v>-104947352</v>
      </c>
      <c r="C6" s="5">
        <v>5214208.92</v>
      </c>
      <c r="D6" s="5">
        <v>-99733143.079999998</v>
      </c>
      <c r="E6" s="5">
        <v>-118403140.20999999</v>
      </c>
      <c r="F6" s="5">
        <v>-118403140.20999999</v>
      </c>
      <c r="G6" s="5">
        <v>-13455788.210000001</v>
      </c>
    </row>
    <row r="7" spans="1:7" x14ac:dyDescent="0.2">
      <c r="A7" s="6" t="s">
        <v>10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f t="shared" ref="G7:G67" si="0">D7-E7</f>
        <v>0</v>
      </c>
    </row>
    <row r="8" spans="1:7" x14ac:dyDescent="0.2">
      <c r="A8" s="6" t="s">
        <v>11</v>
      </c>
      <c r="B8" s="5">
        <v>-1040000</v>
      </c>
      <c r="C8" s="5">
        <v>-85620.77</v>
      </c>
      <c r="D8" s="5">
        <v>-1125620.77</v>
      </c>
      <c r="E8" s="5">
        <v>-1125620.77</v>
      </c>
      <c r="F8" s="5">
        <v>-1125620.77</v>
      </c>
      <c r="G8" s="5">
        <v>-85620.77</v>
      </c>
    </row>
    <row r="9" spans="1:7" x14ac:dyDescent="0.2">
      <c r="A9" s="6" t="s">
        <v>12</v>
      </c>
      <c r="B9" s="5">
        <v>-47487238</v>
      </c>
      <c r="C9" s="5">
        <v>18728479.84</v>
      </c>
      <c r="D9" s="5">
        <v>-28758758.16</v>
      </c>
      <c r="E9" s="5">
        <v>-28741692.460000001</v>
      </c>
      <c r="F9" s="5">
        <v>-28741692.460000001</v>
      </c>
      <c r="G9" s="5">
        <v>18745545.539999999</v>
      </c>
    </row>
    <row r="10" spans="1:7" x14ac:dyDescent="0.2">
      <c r="A10" s="6" t="s">
        <v>13</v>
      </c>
      <c r="B10" s="5">
        <v>-14480246</v>
      </c>
      <c r="C10" s="5">
        <v>-3160282.95</v>
      </c>
      <c r="D10" s="5">
        <v>-17640528.949999999</v>
      </c>
      <c r="E10" s="5">
        <v>-16198415.369999999</v>
      </c>
      <c r="F10" s="5">
        <v>-16198415.369999999</v>
      </c>
      <c r="G10" s="5">
        <v>-1718169.37</v>
      </c>
    </row>
    <row r="11" spans="1:7" x14ac:dyDescent="0.2">
      <c r="A11" s="6" t="s">
        <v>14</v>
      </c>
      <c r="B11" s="5">
        <v>-14764833</v>
      </c>
      <c r="C11" s="5">
        <v>-7196825.0800000001</v>
      </c>
      <c r="D11" s="5">
        <v>-21961658.079999998</v>
      </c>
      <c r="E11" s="5">
        <v>-21350920.260000002</v>
      </c>
      <c r="F11" s="5">
        <v>-21350920.260000002</v>
      </c>
      <c r="G11" s="5">
        <v>-6586087.2599999998</v>
      </c>
    </row>
    <row r="12" spans="1:7" x14ac:dyDescent="0.2">
      <c r="A12" s="6" t="s">
        <v>15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f t="shared" si="0"/>
        <v>0</v>
      </c>
    </row>
    <row r="13" spans="1:7" x14ac:dyDescent="0.2">
      <c r="A13" s="6" t="s">
        <v>16</v>
      </c>
      <c r="B13" s="5">
        <f>SUM(B14:B24)</f>
        <v>-174357592</v>
      </c>
      <c r="C13" s="5">
        <v>0</v>
      </c>
      <c r="D13" s="5">
        <v>0</v>
      </c>
      <c r="E13" s="5">
        <v>0</v>
      </c>
      <c r="F13" s="5">
        <v>0</v>
      </c>
      <c r="G13" s="5">
        <f t="shared" si="0"/>
        <v>0</v>
      </c>
    </row>
    <row r="14" spans="1:7" x14ac:dyDescent="0.2">
      <c r="A14" s="7" t="s">
        <v>17</v>
      </c>
      <c r="B14" s="5">
        <v>-125884495</v>
      </c>
      <c r="C14" s="5">
        <v>1210852.3700000001</v>
      </c>
      <c r="D14" s="5">
        <v>-124673642.63</v>
      </c>
      <c r="E14" s="5">
        <v>-135256411.25999999</v>
      </c>
      <c r="F14" s="5">
        <v>-135256411.25999999</v>
      </c>
      <c r="G14" s="5">
        <v>-9371916.2599999998</v>
      </c>
    </row>
    <row r="15" spans="1:7" x14ac:dyDescent="0.2">
      <c r="A15" s="7" t="s">
        <v>18</v>
      </c>
      <c r="B15" s="5">
        <v>-15449998</v>
      </c>
      <c r="C15" s="5">
        <v>-2743251.71</v>
      </c>
      <c r="D15" s="5">
        <v>-18193249.710000001</v>
      </c>
      <c r="E15" s="5">
        <v>-19774505.789999999</v>
      </c>
      <c r="F15" s="5">
        <v>-19774505.789999999</v>
      </c>
      <c r="G15" s="5">
        <v>-4324507.79</v>
      </c>
    </row>
    <row r="16" spans="1:7" x14ac:dyDescent="0.2">
      <c r="A16" s="7" t="s">
        <v>19</v>
      </c>
      <c r="B16" s="5">
        <v>-8460318</v>
      </c>
      <c r="C16" s="5">
        <v>-2939688.84</v>
      </c>
      <c r="D16" s="5">
        <v>-11400006.84</v>
      </c>
      <c r="E16" s="5">
        <v>-11900731.119999999</v>
      </c>
      <c r="F16" s="5">
        <v>-11900731.119999999</v>
      </c>
      <c r="G16" s="5">
        <v>-3440413.12</v>
      </c>
    </row>
    <row r="17" spans="1:7" x14ac:dyDescent="0.2">
      <c r="A17" s="7" t="s">
        <v>20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x14ac:dyDescent="0.2">
      <c r="A18" s="7" t="s">
        <v>21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">
      <c r="A19" s="7" t="s">
        <v>22</v>
      </c>
      <c r="B19" s="5">
        <v>-4411673</v>
      </c>
      <c r="C19" s="5">
        <v>2149496.81</v>
      </c>
      <c r="D19" s="5">
        <v>-2262176.19</v>
      </c>
      <c r="E19" s="5">
        <v>-1792793.25</v>
      </c>
      <c r="F19" s="5">
        <v>-1792793.25</v>
      </c>
      <c r="G19" s="5">
        <v>2618879.75</v>
      </c>
    </row>
    <row r="20" spans="1:7" x14ac:dyDescent="0.2">
      <c r="A20" s="7" t="s">
        <v>23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">
      <c r="A21" s="7" t="s">
        <v>24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">
      <c r="A22" s="7" t="s">
        <v>25</v>
      </c>
      <c r="B22" s="5">
        <v>-4151108</v>
      </c>
      <c r="C22" s="5">
        <v>-590864.06000000006</v>
      </c>
      <c r="D22" s="5">
        <v>-4741972.0599999996</v>
      </c>
      <c r="E22" s="5">
        <v>-5211355</v>
      </c>
      <c r="F22" s="5">
        <v>-5211355</v>
      </c>
      <c r="G22" s="5">
        <v>-1060247</v>
      </c>
    </row>
    <row r="23" spans="1:7" x14ac:dyDescent="0.2">
      <c r="A23" s="7" t="s">
        <v>26</v>
      </c>
      <c r="B23" s="5">
        <v>-16000000</v>
      </c>
      <c r="C23" s="5">
        <v>0</v>
      </c>
      <c r="D23" s="5">
        <v>-16000000</v>
      </c>
      <c r="E23" s="5">
        <v>-19838177</v>
      </c>
      <c r="F23" s="5">
        <v>-19838177</v>
      </c>
      <c r="G23" s="5">
        <v>-3838177</v>
      </c>
    </row>
    <row r="24" spans="1:7" x14ac:dyDescent="0.2">
      <c r="A24" s="7" t="s">
        <v>27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x14ac:dyDescent="0.2">
      <c r="A25" s="6" t="s">
        <v>28</v>
      </c>
      <c r="B25" s="5">
        <f>SUM(B26:B30)</f>
        <v>-2369516</v>
      </c>
      <c r="C25" s="5">
        <f t="shared" ref="C25:F25" si="1">SUM(C26:C30)</f>
        <v>-1135137.45</v>
      </c>
      <c r="D25" s="5">
        <f t="shared" si="1"/>
        <v>-3504653.45</v>
      </c>
      <c r="E25" s="5">
        <f t="shared" si="1"/>
        <v>-3504653.45</v>
      </c>
      <c r="F25" s="5">
        <f t="shared" si="1"/>
        <v>-3504653.45</v>
      </c>
      <c r="G25" s="5">
        <f t="shared" si="0"/>
        <v>0</v>
      </c>
    </row>
    <row r="26" spans="1:7" x14ac:dyDescent="0.2">
      <c r="A26" s="7" t="s">
        <v>29</v>
      </c>
      <c r="B26" s="5">
        <v>-48701</v>
      </c>
      <c r="C26" s="5">
        <v>25469.68</v>
      </c>
      <c r="D26" s="5">
        <v>-23231.32</v>
      </c>
      <c r="E26" s="5">
        <v>-23231.32</v>
      </c>
      <c r="F26" s="5">
        <v>-23231.32</v>
      </c>
      <c r="G26" s="5">
        <v>25469.68</v>
      </c>
    </row>
    <row r="27" spans="1:7" x14ac:dyDescent="0.2">
      <c r="A27" s="7" t="s">
        <v>30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x14ac:dyDescent="0.2">
      <c r="A28" s="7" t="s">
        <v>31</v>
      </c>
      <c r="B28" s="5">
        <v>-1756670</v>
      </c>
      <c r="C28" s="5">
        <v>-949430.45</v>
      </c>
      <c r="D28" s="5">
        <v>-2706100.45</v>
      </c>
      <c r="E28" s="5">
        <v>-2706100.45</v>
      </c>
      <c r="F28" s="5">
        <v>-2706100.45</v>
      </c>
      <c r="G28" s="5">
        <v>-949430.45</v>
      </c>
    </row>
    <row r="29" spans="1:7" x14ac:dyDescent="0.2">
      <c r="A29" s="7" t="s">
        <v>32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f t="shared" si="0"/>
        <v>0</v>
      </c>
    </row>
    <row r="30" spans="1:7" x14ac:dyDescent="0.2">
      <c r="A30" s="7" t="s">
        <v>33</v>
      </c>
      <c r="B30" s="5">
        <v>-564145</v>
      </c>
      <c r="C30" s="5">
        <v>-211176.68</v>
      </c>
      <c r="D30" s="5">
        <v>-775321.68</v>
      </c>
      <c r="E30" s="5">
        <v>-775321.68</v>
      </c>
      <c r="F30" s="5">
        <v>-775321.68</v>
      </c>
      <c r="G30" s="5">
        <v>-211176.68</v>
      </c>
    </row>
    <row r="31" spans="1:7" x14ac:dyDescent="0.2">
      <c r="A31" s="6" t="s">
        <v>34</v>
      </c>
      <c r="B31" s="5">
        <v>0</v>
      </c>
      <c r="C31" s="5">
        <v>-25860078.66</v>
      </c>
      <c r="D31" s="5">
        <v>-25860078.66</v>
      </c>
      <c r="E31" s="5">
        <v>0</v>
      </c>
      <c r="F31" s="5">
        <v>0</v>
      </c>
      <c r="G31" s="5">
        <v>0</v>
      </c>
    </row>
    <row r="32" spans="1:7" x14ac:dyDescent="0.2">
      <c r="A32" s="6" t="s">
        <v>35</v>
      </c>
      <c r="B32" s="5">
        <f>SUM(B33)</f>
        <v>0</v>
      </c>
      <c r="C32" s="5">
        <f t="shared" ref="C32:F32" si="2">SUM(C33)</f>
        <v>0</v>
      </c>
      <c r="D32" s="5">
        <f t="shared" si="2"/>
        <v>0</v>
      </c>
      <c r="E32" s="5">
        <f t="shared" si="2"/>
        <v>0</v>
      </c>
      <c r="F32" s="5">
        <f t="shared" si="2"/>
        <v>0</v>
      </c>
      <c r="G32" s="5">
        <f t="shared" si="0"/>
        <v>0</v>
      </c>
    </row>
    <row r="33" spans="1:7" x14ac:dyDescent="0.2">
      <c r="A33" s="7" t="s">
        <v>36</v>
      </c>
      <c r="B33" s="5"/>
      <c r="C33" s="5"/>
      <c r="D33" s="5"/>
      <c r="E33" s="5"/>
      <c r="F33" s="5"/>
      <c r="G33" s="5">
        <f t="shared" si="0"/>
        <v>0</v>
      </c>
    </row>
    <row r="34" spans="1:7" x14ac:dyDescent="0.2">
      <c r="A34" s="6" t="s">
        <v>37</v>
      </c>
      <c r="B34" s="5">
        <f>SUM(B35:B36)</f>
        <v>0</v>
      </c>
      <c r="C34" s="5">
        <f t="shared" ref="C34:F34" si="3">SUM(C35:C36)</f>
        <v>-71374412.959999993</v>
      </c>
      <c r="D34" s="5">
        <f t="shared" si="3"/>
        <v>-71374412.959999993</v>
      </c>
      <c r="E34" s="5">
        <f t="shared" si="3"/>
        <v>-38109133.18</v>
      </c>
      <c r="F34" s="5">
        <f t="shared" si="3"/>
        <v>-38109133.18</v>
      </c>
      <c r="G34" s="5">
        <f t="shared" si="0"/>
        <v>-33265279.779999994</v>
      </c>
    </row>
    <row r="35" spans="1:7" x14ac:dyDescent="0.2">
      <c r="A35" s="7" t="s">
        <v>38</v>
      </c>
      <c r="B35" s="5"/>
      <c r="C35" s="5"/>
      <c r="D35" s="5"/>
      <c r="E35" s="5"/>
      <c r="F35" s="5"/>
      <c r="G35" s="5">
        <f t="shared" si="0"/>
        <v>0</v>
      </c>
    </row>
    <row r="36" spans="1:7" x14ac:dyDescent="0.2">
      <c r="A36" s="7" t="s">
        <v>39</v>
      </c>
      <c r="B36" s="5">
        <v>0</v>
      </c>
      <c r="C36" s="5">
        <v>-71374412.959999993</v>
      </c>
      <c r="D36" s="5">
        <v>-71374412.959999993</v>
      </c>
      <c r="E36" s="5">
        <v>-38109133.18</v>
      </c>
      <c r="F36" s="5">
        <v>-38109133.18</v>
      </c>
      <c r="G36" s="5">
        <v>-38109133.18</v>
      </c>
    </row>
    <row r="37" spans="1:7" x14ac:dyDescent="0.2">
      <c r="A37" s="4" t="s">
        <v>40</v>
      </c>
      <c r="B37" s="8">
        <f>SUM(B6:B13)+B25+B31+B32+B34</f>
        <v>-359446777</v>
      </c>
      <c r="C37" s="8">
        <f>SUM(C6:C13)+C25+C31+C32+C34</f>
        <v>-84869669.109999985</v>
      </c>
      <c r="D37" s="8">
        <f>SUM(D6:D13)+D25+D31+D32+D34</f>
        <v>-269958854.10999995</v>
      </c>
      <c r="E37" s="8">
        <f>SUM(E6:E13)+E25+E31+E32+E34</f>
        <v>-227433575.69999999</v>
      </c>
      <c r="F37" s="8">
        <f>SUM(F6:F13)+F25+F31+F32+F34</f>
        <v>-227433575.69999999</v>
      </c>
      <c r="G37" s="8">
        <f t="shared" si="0"/>
        <v>-42525278.409999967</v>
      </c>
    </row>
    <row r="38" spans="1:7" x14ac:dyDescent="0.2">
      <c r="A38" s="4" t="s">
        <v>41</v>
      </c>
      <c r="B38" s="9"/>
      <c r="C38" s="9"/>
      <c r="D38" s="9"/>
      <c r="E38" s="9"/>
      <c r="F38" s="9"/>
      <c r="G38" s="5"/>
    </row>
    <row r="39" spans="1:7" ht="5.0999999999999996" customHeight="1" x14ac:dyDescent="0.2">
      <c r="A39" s="10"/>
      <c r="B39" s="5"/>
      <c r="C39" s="5"/>
      <c r="D39" s="5"/>
      <c r="E39" s="5"/>
      <c r="F39" s="5"/>
      <c r="G39" s="5"/>
    </row>
    <row r="40" spans="1:7" x14ac:dyDescent="0.2">
      <c r="A40" s="4" t="s">
        <v>42</v>
      </c>
      <c r="B40" s="5"/>
      <c r="C40" s="5"/>
      <c r="D40" s="5"/>
      <c r="E40" s="5"/>
      <c r="F40" s="5"/>
      <c r="G40" s="5"/>
    </row>
    <row r="41" spans="1:7" x14ac:dyDescent="0.2">
      <c r="A41" s="6" t="s">
        <v>43</v>
      </c>
      <c r="B41" s="5">
        <v>-251500070</v>
      </c>
      <c r="C41" s="5">
        <v>-293755738.24000001</v>
      </c>
      <c r="D41" s="5">
        <v>-545255808.24000001</v>
      </c>
      <c r="E41" s="5">
        <v>-468371334.36000001</v>
      </c>
      <c r="F41" s="5">
        <v>-468371334.36000001</v>
      </c>
      <c r="G41" s="5">
        <v>-216871264.35999998</v>
      </c>
    </row>
    <row r="42" spans="1:7" x14ac:dyDescent="0.2">
      <c r="A42" s="7" t="s">
        <v>44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f t="shared" si="0"/>
        <v>0</v>
      </c>
    </row>
    <row r="43" spans="1:7" x14ac:dyDescent="0.2">
      <c r="A43" s="7" t="s">
        <v>45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f t="shared" si="0"/>
        <v>0</v>
      </c>
    </row>
    <row r="44" spans="1:7" x14ac:dyDescent="0.2">
      <c r="A44" s="7" t="s">
        <v>46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f t="shared" si="0"/>
        <v>0</v>
      </c>
    </row>
    <row r="45" spans="1:7" ht="22.5" x14ac:dyDescent="0.2">
      <c r="A45" s="11" t="s">
        <v>47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7" x14ac:dyDescent="0.2">
      <c r="A46" s="7" t="s">
        <v>48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f t="shared" si="0"/>
        <v>0</v>
      </c>
    </row>
    <row r="47" spans="1:7" x14ac:dyDescent="0.2">
      <c r="A47" s="7" t="s">
        <v>49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f t="shared" si="0"/>
        <v>0</v>
      </c>
    </row>
    <row r="48" spans="1:7" x14ac:dyDescent="0.2">
      <c r="A48" s="7" t="s">
        <v>50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f t="shared" si="0"/>
        <v>0</v>
      </c>
    </row>
    <row r="49" spans="1:7" x14ac:dyDescent="0.2">
      <c r="A49" s="7" t="s">
        <v>51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f t="shared" si="0"/>
        <v>0</v>
      </c>
    </row>
    <row r="50" spans="1:7" x14ac:dyDescent="0.2">
      <c r="A50" s="6" t="s">
        <v>52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 x14ac:dyDescent="0.2">
      <c r="A51" s="7" t="s">
        <v>53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f t="shared" si="0"/>
        <v>0</v>
      </c>
    </row>
    <row r="52" spans="1:7" x14ac:dyDescent="0.2">
      <c r="A52" s="7" t="s">
        <v>54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f t="shared" si="0"/>
        <v>0</v>
      </c>
    </row>
    <row r="53" spans="1:7" x14ac:dyDescent="0.2">
      <c r="A53" s="7" t="s">
        <v>55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f t="shared" si="0"/>
        <v>0</v>
      </c>
    </row>
    <row r="54" spans="1:7" x14ac:dyDescent="0.2">
      <c r="A54" s="7" t="s">
        <v>56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f t="shared" si="0"/>
        <v>0</v>
      </c>
    </row>
    <row r="55" spans="1:7" x14ac:dyDescent="0.2">
      <c r="A55" s="6" t="s">
        <v>57</v>
      </c>
      <c r="B55" s="5">
        <f>SUM(B56:B57)</f>
        <v>0</v>
      </c>
      <c r="C55" s="5">
        <f t="shared" ref="C55:F55" si="4">SUM(C56:C57)</f>
        <v>0</v>
      </c>
      <c r="D55" s="5">
        <f t="shared" si="4"/>
        <v>0</v>
      </c>
      <c r="E55" s="5">
        <f t="shared" si="4"/>
        <v>0</v>
      </c>
      <c r="F55" s="5">
        <f t="shared" si="4"/>
        <v>0</v>
      </c>
      <c r="G55" s="5">
        <f t="shared" si="0"/>
        <v>0</v>
      </c>
    </row>
    <row r="56" spans="1:7" x14ac:dyDescent="0.2">
      <c r="A56" s="7" t="s">
        <v>58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f t="shared" si="0"/>
        <v>0</v>
      </c>
    </row>
    <row r="57" spans="1:7" x14ac:dyDescent="0.2">
      <c r="A57" s="7" t="s">
        <v>59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f t="shared" si="0"/>
        <v>0</v>
      </c>
    </row>
    <row r="58" spans="1:7" x14ac:dyDescent="0.2">
      <c r="A58" s="6" t="s">
        <v>60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f t="shared" si="0"/>
        <v>0</v>
      </c>
    </row>
    <row r="59" spans="1:7" x14ac:dyDescent="0.2">
      <c r="A59" s="6" t="s">
        <v>61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f t="shared" si="0"/>
        <v>0</v>
      </c>
    </row>
    <row r="60" spans="1:7" x14ac:dyDescent="0.2">
      <c r="A60" s="4" t="s">
        <v>62</v>
      </c>
      <c r="B60" s="8">
        <f>B41+B50+B55+B58+B59</f>
        <v>-251500070</v>
      </c>
      <c r="C60" s="8">
        <f>C41+C50+C55+C58+C59</f>
        <v>-293755738.24000001</v>
      </c>
      <c r="D60" s="8">
        <f>D41+D50+D55+D58+D59</f>
        <v>-545255808.24000001</v>
      </c>
      <c r="E60" s="8">
        <f>E41+E50+E55+E58+E59</f>
        <v>-468371334.36000001</v>
      </c>
      <c r="F60" s="8">
        <f>F41+F50+F55+F58+F59</f>
        <v>-468371334.36000001</v>
      </c>
      <c r="G60" s="8">
        <f t="shared" si="0"/>
        <v>-76884473.879999995</v>
      </c>
    </row>
    <row r="61" spans="1:7" ht="5.0999999999999996" customHeight="1" x14ac:dyDescent="0.2">
      <c r="A61" s="10"/>
      <c r="B61" s="5"/>
      <c r="C61" s="5"/>
      <c r="D61" s="5"/>
      <c r="E61" s="5"/>
      <c r="F61" s="5"/>
      <c r="G61" s="5"/>
    </row>
    <row r="62" spans="1:7" x14ac:dyDescent="0.2">
      <c r="A62" s="4" t="s">
        <v>63</v>
      </c>
      <c r="B62" s="8">
        <f>SUM(B63)</f>
        <v>0</v>
      </c>
      <c r="C62" s="8">
        <f t="shared" ref="C62:F62" si="5">SUM(C63)</f>
        <v>0</v>
      </c>
      <c r="D62" s="8">
        <f t="shared" si="5"/>
        <v>0</v>
      </c>
      <c r="E62" s="8">
        <f t="shared" si="5"/>
        <v>0</v>
      </c>
      <c r="F62" s="8">
        <f t="shared" si="5"/>
        <v>0</v>
      </c>
      <c r="G62" s="8">
        <f t="shared" si="0"/>
        <v>0</v>
      </c>
    </row>
    <row r="63" spans="1:7" x14ac:dyDescent="0.2">
      <c r="A63" s="6" t="s">
        <v>64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f t="shared" si="0"/>
        <v>0</v>
      </c>
    </row>
    <row r="64" spans="1:7" ht="5.0999999999999996" customHeight="1" x14ac:dyDescent="0.2">
      <c r="A64" s="10"/>
      <c r="B64" s="5"/>
      <c r="C64" s="5"/>
      <c r="D64" s="5"/>
      <c r="E64" s="5"/>
      <c r="F64" s="5"/>
      <c r="G64" s="5"/>
    </row>
    <row r="65" spans="1:7" x14ac:dyDescent="0.2">
      <c r="A65" s="4" t="s">
        <v>65</v>
      </c>
      <c r="B65" s="8">
        <f>B37+B60+B62</f>
        <v>-610946847</v>
      </c>
      <c r="C65" s="8">
        <f>C37+C60+C62</f>
        <v>-378625407.35000002</v>
      </c>
      <c r="D65" s="8">
        <f>D37+D60+D62</f>
        <v>-815214662.3499999</v>
      </c>
      <c r="E65" s="8">
        <f>E37+E60+E62</f>
        <v>-695804910.05999994</v>
      </c>
      <c r="F65" s="8">
        <f>F37+F60+F62</f>
        <v>-695804910.05999994</v>
      </c>
      <c r="G65" s="8">
        <v>-174483305.16999999</v>
      </c>
    </row>
    <row r="66" spans="1:7" ht="5.0999999999999996" customHeight="1" x14ac:dyDescent="0.2">
      <c r="A66" s="10"/>
      <c r="B66" s="5"/>
      <c r="C66" s="5"/>
      <c r="D66" s="5"/>
      <c r="E66" s="5"/>
      <c r="F66" s="5"/>
      <c r="G66" s="5"/>
    </row>
    <row r="67" spans="1:7" x14ac:dyDescent="0.2">
      <c r="A67" s="4" t="s">
        <v>66</v>
      </c>
      <c r="B67" s="5"/>
      <c r="C67" s="5"/>
      <c r="D67" s="5"/>
      <c r="E67" s="5"/>
      <c r="F67" s="5"/>
      <c r="G67" s="5">
        <f t="shared" si="0"/>
        <v>0</v>
      </c>
    </row>
    <row r="68" spans="1:7" x14ac:dyDescent="0.2">
      <c r="A68" s="6" t="s">
        <v>67</v>
      </c>
      <c r="B68" s="5">
        <v>-44747870</v>
      </c>
      <c r="C68" s="5">
        <v>-63585.52</v>
      </c>
      <c r="D68" s="5">
        <v>-44811455.520000003</v>
      </c>
      <c r="E68" s="5">
        <v>-25437097.010000002</v>
      </c>
      <c r="F68" s="5">
        <v>-25437097.010000002</v>
      </c>
      <c r="G68" s="5">
        <v>19310772.989999998</v>
      </c>
    </row>
    <row r="69" spans="1:7" x14ac:dyDescent="0.2">
      <c r="A69" s="6" t="s">
        <v>68</v>
      </c>
      <c r="B69" s="5">
        <v>-57008813</v>
      </c>
      <c r="C69" s="5">
        <v>8766758.9000000004</v>
      </c>
      <c r="D69" s="5">
        <v>-48242054.100000001</v>
      </c>
      <c r="E69" s="5">
        <v>-33552971.800000001</v>
      </c>
      <c r="F69" s="5">
        <v>-33552971.800000001</v>
      </c>
      <c r="G69" s="5">
        <v>23455841.199999999</v>
      </c>
    </row>
    <row r="70" spans="1:7" x14ac:dyDescent="0.2">
      <c r="A70" s="12" t="s">
        <v>69</v>
      </c>
      <c r="B70" s="8">
        <f>B68+B69</f>
        <v>-101756683</v>
      </c>
      <c r="C70" s="8">
        <f t="shared" ref="C70:G70" si="6">C68+C69</f>
        <v>8703173.3800000008</v>
      </c>
      <c r="D70" s="8">
        <f t="shared" si="6"/>
        <v>-93053509.620000005</v>
      </c>
      <c r="E70" s="8">
        <f t="shared" si="6"/>
        <v>-58990068.810000002</v>
      </c>
      <c r="F70" s="8">
        <f t="shared" si="6"/>
        <v>-58990068.810000002</v>
      </c>
      <c r="G70" s="8">
        <f t="shared" si="6"/>
        <v>42766614.189999998</v>
      </c>
    </row>
    <row r="71" spans="1:7" ht="5.0999999999999996" customHeight="1" x14ac:dyDescent="0.2">
      <c r="A71" s="13"/>
      <c r="B71" s="14"/>
      <c r="C71" s="14"/>
      <c r="D71" s="14"/>
      <c r="E71" s="14"/>
      <c r="F71" s="14"/>
      <c r="G71" s="14"/>
    </row>
    <row r="73" spans="1:7" x14ac:dyDescent="0.2">
      <c r="A73" s="18" t="s">
        <v>72</v>
      </c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Bety</cp:lastModifiedBy>
  <cp:lastPrinted>2017-01-31T06:28:38Z</cp:lastPrinted>
  <dcterms:created xsi:type="dcterms:W3CDTF">2017-01-11T17:22:08Z</dcterms:created>
  <dcterms:modified xsi:type="dcterms:W3CDTF">2017-02-26T05:56:05Z</dcterms:modified>
</cp:coreProperties>
</file>