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923" firstSheet="16" activeTab="49"/>
  </bookViews>
  <sheets>
    <sheet name="Notas a los Edos Financieros" sheetId="1" r:id="rId1"/>
    <sheet name="ESF-01" sheetId="30" r:id="rId2"/>
    <sheet name="ESF-01 (I)" sheetId="2" state="hidden" r:id="rId3"/>
    <sheet name="ESF-02" sheetId="31" r:id="rId4"/>
    <sheet name="ESF-02 (I)" sheetId="3" state="hidden" r:id="rId5"/>
    <sheet name="ESF-03" sheetId="32" r:id="rId6"/>
    <sheet name="ESF-03 (I)" sheetId="4" state="hidden" r:id="rId7"/>
    <sheet name="ESF-04" sheetId="33" r:id="rId8"/>
    <sheet name="ESF-05" sheetId="34" r:id="rId9"/>
    <sheet name="ESF-05 (I)" sheetId="5" state="hidden" r:id="rId10"/>
    <sheet name="ESF-06" sheetId="35" r:id="rId11"/>
    <sheet name="ESF-06 (I)" sheetId="6" state="hidden" r:id="rId12"/>
    <sheet name="ESF-07" sheetId="36" r:id="rId13"/>
    <sheet name="ESF-07 (I)" sheetId="7" state="hidden" r:id="rId14"/>
    <sheet name="ESF-08" sheetId="37" r:id="rId15"/>
    <sheet name="ESF-08 (I)" sheetId="8" state="hidden" r:id="rId16"/>
    <sheet name="ESF-09" sheetId="38" r:id="rId17"/>
    <sheet name="ESF-09 (I)" sheetId="9" state="hidden" r:id="rId18"/>
    <sheet name="ESF-10" sheetId="39" r:id="rId19"/>
    <sheet name="ESF-10 (I)" sheetId="10" state="hidden" r:id="rId20"/>
    <sheet name="ESF-11" sheetId="40" r:id="rId21"/>
    <sheet name="ESF-11 (I)" sheetId="11" state="hidden" r:id="rId22"/>
    <sheet name="ESF-12" sheetId="41" r:id="rId23"/>
    <sheet name="ESF-12 (I)" sheetId="12" state="hidden" r:id="rId24"/>
    <sheet name="ESF-13" sheetId="42" r:id="rId25"/>
    <sheet name="ESF-13 (I)" sheetId="13" state="hidden" r:id="rId26"/>
    <sheet name="ESF-14" sheetId="43" r:id="rId27"/>
    <sheet name="ESF-14 (I)" sheetId="14" state="hidden" r:id="rId28"/>
    <sheet name="ESF-15" sheetId="28" r:id="rId29"/>
    <sheet name="ESF-15 (I)" sheetId="27" state="hidden" r:id="rId30"/>
    <sheet name="EA-01" sheetId="44" r:id="rId31"/>
    <sheet name="EA-01 (I)" sheetId="16" state="hidden" r:id="rId32"/>
    <sheet name="EA-02" sheetId="45" r:id="rId33"/>
    <sheet name="EA-02 (I)" sheetId="17" state="hidden" r:id="rId34"/>
    <sheet name="EA-03" sheetId="46" r:id="rId35"/>
    <sheet name="EA-03 (I)" sheetId="18" state="hidden" r:id="rId36"/>
    <sheet name="VHP-01" sheetId="47" r:id="rId37"/>
    <sheet name="VHP-01 (I)" sheetId="19" state="hidden" r:id="rId38"/>
    <sheet name="VHP-02" sheetId="48" r:id="rId39"/>
    <sheet name="VHP-02 (I)" sheetId="20" state="hidden" r:id="rId40"/>
    <sheet name="EFE-01" sheetId="49" r:id="rId41"/>
    <sheet name="EFE-01 (I)" sheetId="21" state="hidden" r:id="rId42"/>
    <sheet name="EFE-02" sheetId="50" r:id="rId43"/>
    <sheet name="EFE-02 (I)" sheetId="22" state="hidden" r:id="rId44"/>
    <sheet name="EFE-03" sheetId="51" r:id="rId45"/>
    <sheet name="Conciliacion_Ig" sheetId="52" r:id="rId46"/>
    <sheet name="Conciliacion_Ig (I)" sheetId="26" state="hidden" r:id="rId47"/>
    <sheet name="Conciliacion_Eg" sheetId="53" r:id="rId48"/>
    <sheet name="Conciliacion_Eg (I)" sheetId="25" state="hidden" r:id="rId49"/>
    <sheet name="Memoria" sheetId="54" r:id="rId50"/>
    <sheet name="Memoria (I)" sheetId="23" state="hidden" r:id="rId51"/>
  </sheets>
  <definedNames>
    <definedName name="_xlnm._FilterDatabase" localSheetId="5" hidden="1">'ESF-03'!$A$7:$K$110</definedName>
    <definedName name="_xlnm._FilterDatabase" localSheetId="14" hidden="1">'ESF-08'!$A$7:$H$111</definedName>
    <definedName name="_xlnm.Print_Area" localSheetId="46">'Conciliacion_Ig (I)'!$A$1:$D$11</definedName>
    <definedName name="_xlnm.Print_Area" localSheetId="30">'EA-01'!$A$1:$D$80</definedName>
    <definedName name="_xlnm.Print_Area" localSheetId="32">'EA-02'!$A$1:$E$16</definedName>
    <definedName name="_xlnm.Print_Area" localSheetId="34">'EA-03'!$A$1:$E$118</definedName>
    <definedName name="_xlnm.Print_Area" localSheetId="40">'EFE-01'!$A$1:$E$119</definedName>
    <definedName name="_xlnm.Print_Area" localSheetId="42">'EFE-02'!$A$1:$D$15</definedName>
    <definedName name="_xlnm.Print_Area" localSheetId="44">'EFE-03'!$A$1:$C$43</definedName>
    <definedName name="_xlnm.Print_Area" localSheetId="1">'ESF-01'!$A$1:$E$135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'ESF-08'!$A$1:$F$64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'ESF-12'!$A$1:$H$39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'VHP-02'!$A$1:$F$68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44525"/>
</workbook>
</file>

<file path=xl/calcChain.xml><?xml version="1.0" encoding="utf-8"?>
<calcChain xmlns="http://schemas.openxmlformats.org/spreadsheetml/2006/main">
  <c r="D114" i="46" l="1"/>
  <c r="D113" i="46"/>
  <c r="D112" i="46"/>
  <c r="D111" i="46"/>
  <c r="D110" i="46"/>
  <c r="D109" i="46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35" i="53" s="1"/>
  <c r="C27" i="53"/>
  <c r="C9" i="52"/>
  <c r="C15" i="52"/>
  <c r="C20" i="52" s="1"/>
  <c r="C13" i="50"/>
  <c r="C36" i="50"/>
  <c r="C117" i="49"/>
  <c r="D117" i="49"/>
  <c r="E117" i="49"/>
  <c r="C66" i="48"/>
  <c r="D66" i="48"/>
  <c r="E66" i="48"/>
  <c r="C14" i="47"/>
  <c r="D14" i="47"/>
  <c r="E14" i="47"/>
  <c r="C116" i="46"/>
  <c r="C14" i="45"/>
  <c r="C78" i="44"/>
  <c r="C122" i="44"/>
  <c r="C10" i="43"/>
  <c r="C18" i="43"/>
  <c r="C26" i="43"/>
  <c r="C10" i="42"/>
  <c r="C18" i="42"/>
  <c r="C37" i="41"/>
  <c r="D37" i="41"/>
  <c r="E37" i="41"/>
  <c r="F37" i="41"/>
  <c r="G37" i="41"/>
  <c r="C57" i="41"/>
  <c r="D57" i="41"/>
  <c r="E57" i="41"/>
  <c r="F57" i="41"/>
  <c r="G57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52" i="37"/>
  <c r="D52" i="37"/>
  <c r="E52" i="37"/>
  <c r="C62" i="37"/>
  <c r="D62" i="37"/>
  <c r="E62" i="37"/>
  <c r="C72" i="37"/>
  <c r="D72" i="37"/>
  <c r="E72" i="37"/>
  <c r="C101" i="37"/>
  <c r="D101" i="37"/>
  <c r="E101" i="37"/>
  <c r="C111" i="37"/>
  <c r="D111" i="37"/>
  <c r="E111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40" i="30"/>
  <c r="C108" i="30"/>
  <c r="C121" i="30"/>
  <c r="C134" i="30"/>
  <c r="F18" i="28"/>
  <c r="G18" i="28"/>
  <c r="H18" i="28"/>
  <c r="I18" i="28"/>
  <c r="K18" i="28"/>
  <c r="L18" i="28"/>
  <c r="M18" i="28"/>
  <c r="N18" i="28"/>
  <c r="O18" i="28"/>
  <c r="D107" i="46" l="1"/>
  <c r="D108" i="46"/>
  <c r="D115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106" i="46"/>
  <c r="D102" i="46"/>
  <c r="D98" i="46"/>
  <c r="D94" i="46"/>
  <c r="D90" i="46"/>
  <c r="D86" i="46"/>
  <c r="D82" i="46"/>
  <c r="D78" i="46"/>
  <c r="D74" i="46"/>
  <c r="D66" i="46"/>
  <c r="D58" i="46"/>
  <c r="D50" i="46"/>
  <c r="D42" i="46"/>
  <c r="D38" i="46"/>
  <c r="D30" i="46"/>
  <c r="D22" i="46"/>
  <c r="D14" i="46"/>
  <c r="D10" i="46"/>
  <c r="D97" i="46"/>
  <c r="D89" i="46"/>
  <c r="D81" i="46"/>
  <c r="D73" i="46"/>
  <c r="D65" i="46"/>
  <c r="D61" i="46"/>
  <c r="D53" i="46"/>
  <c r="D45" i="46"/>
  <c r="D37" i="46"/>
  <c r="D29" i="46"/>
  <c r="D21" i="46"/>
  <c r="D13" i="46"/>
  <c r="D9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70" i="46"/>
  <c r="D62" i="46"/>
  <c r="D54" i="46"/>
  <c r="D46" i="46"/>
  <c r="D34" i="46"/>
  <c r="D26" i="46"/>
  <c r="D18" i="46"/>
  <c r="D105" i="46"/>
  <c r="D101" i="46"/>
  <c r="D93" i="46"/>
  <c r="D85" i="46"/>
  <c r="D77" i="46"/>
  <c r="D69" i="46"/>
  <c r="D57" i="46"/>
  <c r="D49" i="46"/>
  <c r="D41" i="46"/>
  <c r="D33" i="46"/>
  <c r="D25" i="46"/>
  <c r="D17" i="46"/>
  <c r="D116" i="46"/>
</calcChain>
</file>

<file path=xl/sharedStrings.xml><?xml version="1.0" encoding="utf-8"?>
<sst xmlns="http://schemas.openxmlformats.org/spreadsheetml/2006/main" count="2057" uniqueCount="1407">
  <si>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</si>
  <si>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</si>
  <si>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</si>
  <si>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</si>
  <si>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</si>
  <si>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</si>
  <si>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</si>
  <si>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</si>
  <si>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</si>
  <si>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</si>
  <si>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</si>
  <si>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</si>
  <si>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</si>
  <si>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</si>
  <si>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</si>
  <si>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</si>
  <si>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</si>
  <si>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</si>
  <si>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</si>
  <si>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</si>
  <si>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</si>
  <si>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</si>
  <si>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</si>
  <si>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</si>
  <si>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</si>
  <si>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</si>
  <si>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</si>
  <si>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</si>
  <si>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</si>
  <si>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</si>
  <si>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</si>
  <si>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</si>
  <si>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</si>
  <si>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</si>
  <si>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</si>
  <si>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</si>
  <si>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</si>
  <si>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</si>
  <si>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</si>
  <si>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</si>
  <si>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</si>
  <si>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</si>
  <si>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</si>
  <si>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</si>
  <si>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</si>
  <si>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</si>
  <si>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</si>
  <si>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</si>
  <si>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</si>
  <si>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</si>
  <si>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</si>
  <si>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</si>
  <si>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</si>
  <si>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</si>
  <si>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</si>
  <si>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</si>
  <si>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</si>
  <si>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</si>
  <si>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</si>
  <si>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</si>
  <si>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</si>
  <si>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</si>
  <si>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</si>
  <si>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</si>
  <si>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</si>
  <si>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</si>
  <si>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</si>
  <si>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</si>
  <si>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</si>
  <si>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</si>
  <si>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</si>
  <si>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</si>
  <si>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</si>
  <si>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</si>
  <si>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</si>
  <si>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</si>
  <si>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</si>
  <si>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</si>
  <si>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</si>
  <si>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</si>
  <si>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</si>
  <si>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</si>
  <si>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</si>
  <si>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</si>
  <si>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</si>
  <si>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</si>
  <si>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</si>
  <si>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</si>
  <si>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</si>
  <si>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</si>
  <si>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</si>
  <si>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</si>
  <si>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</si>
  <si>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</si>
  <si>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</si>
  <si>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</si>
  <si>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</si>
  <si>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</si>
  <si>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</si>
  <si>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</si>
  <si>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</si>
  <si>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</si>
  <si>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</si>
  <si>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</si>
  <si>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</si>
  <si>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</si>
  <si>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</si>
  <si>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</si>
  <si>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</si>
  <si>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</si>
  <si>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</si>
  <si>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</si>
  <si>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</si>
  <si>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</si>
  <si>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</si>
  <si>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</si>
  <si>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</si>
  <si>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</si>
  <si>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</si>
  <si>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</si>
  <si>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</si>
  <si>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</si>
  <si>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</si>
  <si>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</si>
  <si>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</si>
  <si>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</si>
  <si>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</si>
  <si>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</si>
  <si>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</si>
  <si>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</si>
  <si>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</si>
  <si>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</si>
  <si>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</si>
  <si>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</si>
  <si>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</si>
  <si>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</si>
  <si>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</si>
  <si>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</si>
  <si>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</si>
  <si>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</si>
  <si>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</si>
  <si>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</si>
  <si>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</si>
  <si>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</si>
  <si>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</si>
  <si>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</si>
  <si>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</si>
  <si>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</si>
  <si>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</si>
  <si>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</si>
  <si>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</si>
  <si>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</si>
  <si>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</si>
  <si>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</si>
  <si>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</si>
  <si>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</si>
  <si>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</si>
  <si>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</si>
  <si>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</si>
  <si>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</si>
  <si>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</si>
  <si>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</si>
  <si>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</si>
  <si>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</si>
  <si>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</si>
  <si>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</si>
  <si>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</si>
  <si>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</si>
  <si>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</si>
  <si>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</si>
  <si>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</si>
  <si>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</si>
  <si>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</si>
  <si>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</si>
  <si>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</si>
  <si>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</si>
  <si>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</si>
  <si>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</si>
  <si>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</si>
  <si>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</si>
  <si>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</si>
  <si>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</si>
  <si>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</si>
  <si>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</si>
  <si>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</si>
  <si>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</si>
  <si>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</si>
  <si>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</si>
  <si>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</si>
  <si>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</si>
  <si>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</si>
  <si>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</si>
  <si>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</si>
  <si>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</si>
  <si>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</si>
  <si>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</si>
  <si>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</si>
  <si>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</si>
  <si>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</si>
  <si>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</si>
  <si>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</si>
  <si>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</si>
  <si>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</si>
  <si>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</si>
  <si>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</si>
  <si>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</si>
  <si>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</si>
  <si>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</si>
  <si>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</si>
  <si>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</si>
  <si>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</si>
  <si>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</si>
  <si>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</si>
  <si>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</si>
  <si>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</si>
  <si>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</si>
  <si>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</si>
  <si>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</si>
  <si>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</si>
  <si>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</si>
  <si>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</si>
  <si>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</si>
  <si>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</si>
  <si>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</si>
  <si>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</si>
  <si>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</si>
  <si>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</si>
  <si>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</si>
  <si>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</si>
  <si>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</si>
  <si>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</si>
  <si>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</si>
  <si>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</si>
  <si>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</si>
  <si>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</si>
  <si>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</si>
  <si>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</si>
  <si>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</si>
  <si>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</si>
  <si>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</si>
  <si>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</si>
  <si>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</si>
  <si>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</si>
  <si>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</si>
  <si>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</si>
  <si>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</si>
  <si>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</si>
  <si>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</si>
  <si>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</si>
  <si>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</si>
  <si>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</si>
  <si>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</si>
  <si>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</si>
  <si>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</si>
  <si>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</si>
  <si>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</si>
  <si>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</si>
  <si>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</si>
  <si>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</si>
  <si>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</si>
  <si>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</si>
  <si>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</si>
  <si>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</si>
  <si>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</si>
  <si>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</si>
  <si>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</si>
  <si>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</si>
  <si>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</si>
  <si>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</si>
  <si>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</si>
  <si>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</si>
  <si>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</si>
  <si>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</si>
  <si>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</si>
  <si>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</si>
  <si>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</si>
  <si>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</si>
  <si>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</si>
  <si>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</si>
  <si>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</si>
  <si>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</si>
  <si>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</si>
  <si>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</si>
  <si>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</si>
  <si>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</si>
  <si>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</si>
  <si>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</si>
  <si>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</si>
  <si>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</si>
  <si>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</si>
  <si>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</si>
  <si>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</si>
  <si>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</si>
  <si>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</si>
  <si>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</si>
  <si>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</si>
  <si>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</si>
  <si>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</si>
  <si>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</si>
  <si>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</si>
  <si>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</si>
  <si>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</si>
  <si>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</si>
  <si>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</si>
  <si>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</si>
  <si>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</si>
  <si>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</si>
  <si>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</si>
  <si>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</si>
  <si>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</si>
  <si>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</si>
  <si>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</si>
  <si>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</si>
  <si>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</si>
  <si>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</si>
  <si>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</si>
  <si>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</si>
  <si>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</si>
  <si>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</si>
  <si>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</si>
  <si>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</si>
  <si>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</si>
  <si>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</si>
  <si>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</si>
  <si>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</si>
  <si>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</si>
  <si>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</si>
  <si>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</si>
  <si>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</si>
  <si>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</si>
  <si>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</si>
  <si>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</si>
  <si>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</si>
  <si>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</si>
  <si>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</si>
  <si>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</si>
  <si>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</si>
  <si>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</si>
  <si>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</si>
  <si>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</si>
  <si>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</si>
  <si>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</si>
  <si>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</si>
  <si>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</si>
  <si>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</si>
  <si>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</si>
  <si>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</si>
  <si>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</si>
  <si>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</si>
  <si>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</si>
  <si>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</si>
  <si>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</si>
  <si>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</si>
  <si>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</si>
  <si>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</si>
  <si>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</si>
  <si>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</si>
  <si>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</si>
  <si>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</si>
  <si>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</si>
  <si>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</si>
  <si>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</si>
  <si>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</si>
  <si>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</si>
  <si>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</si>
  <si>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</si>
  <si>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</si>
  <si>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</si>
  <si>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</si>
  <si>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</si>
  <si>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</si>
  <si>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</si>
  <si>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</si>
  <si>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</si>
  <si>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</si>
  <si>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</si>
  <si>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</si>
  <si>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</si>
  <si>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</si>
  <si>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</si>
  <si>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</si>
  <si>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</si>
  <si>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</si>
  <si>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</si>
  <si>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</si>
  <si>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</si>
  <si>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</si>
  <si>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</si>
  <si>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</si>
  <si>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</si>
  <si>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</si>
  <si>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</si>
  <si>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</si>
  <si>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</si>
  <si>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</si>
  <si>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</si>
  <si>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</si>
  <si>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</si>
  <si>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</si>
  <si>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</si>
  <si>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</si>
  <si>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</si>
  <si>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</si>
  <si>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</si>
  <si>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</si>
  <si>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</si>
  <si>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</si>
  <si>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</si>
  <si>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</si>
  <si>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</si>
  <si>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</si>
  <si>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</si>
  <si>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</si>
  <si>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</si>
  <si>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</si>
  <si>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</si>
  <si>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</si>
  <si>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</si>
  <si>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</si>
  <si>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</si>
  <si>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</si>
  <si>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</si>
  <si>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</si>
  <si>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</si>
  <si>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</si>
  <si>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</si>
  <si>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</si>
  <si>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</si>
  <si>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</si>
  <si>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</si>
  <si>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</si>
  <si>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</si>
  <si>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</si>
  <si>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</si>
  <si>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</si>
  <si>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</si>
  <si>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</si>
  <si>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</si>
  <si>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</si>
  <si>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</si>
  <si>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</si>
  <si>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</si>
  <si>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</si>
  <si>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</si>
  <si>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</si>
  <si>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</si>
  <si>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</si>
  <si>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</si>
  <si>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</si>
  <si>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</si>
  <si>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</si>
  <si>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</si>
  <si>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</si>
  <si>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</si>
  <si>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</si>
  <si>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</si>
  <si>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</si>
  <si>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</si>
  <si>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</si>
  <si>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</si>
  <si>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</si>
  <si>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</si>
  <si>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</si>
  <si>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</si>
  <si>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</si>
  <si>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</si>
  <si>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</si>
  <si>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</si>
  <si>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</si>
  <si>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</si>
  <si>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</si>
  <si>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</si>
  <si>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</si>
  <si>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</si>
  <si>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</si>
  <si>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</si>
  <si>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</si>
  <si>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</si>
  <si>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</si>
  <si>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</si>
  <si>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</si>
  <si>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</si>
  <si>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</si>
  <si>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</si>
  <si>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</si>
  <si>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</si>
  <si>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</si>
  <si>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</si>
  <si>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</si>
  <si>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</si>
  <si>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</si>
  <si>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</si>
  <si>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</si>
  <si>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</si>
  <si>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</si>
  <si>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</si>
  <si>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</si>
  <si>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</si>
  <si>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</si>
  <si>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</si>
  <si>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</si>
  <si>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</si>
  <si>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</si>
  <si>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</si>
  <si>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</si>
  <si>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</si>
  <si>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</si>
  <si>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</si>
  <si>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</si>
  <si>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</si>
  <si>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</si>
  <si>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</si>
  <si>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</si>
  <si>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</si>
  <si>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</si>
  <si>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</si>
  <si>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0111400003</t>
  </si>
  <si>
    <t>BAJIO 3840741/F-III 2009</t>
  </si>
  <si>
    <t>0111400013</t>
  </si>
  <si>
    <t>BAJIO 6223788 F-III 2011 INVERSION</t>
  </si>
  <si>
    <t>0111400016</t>
  </si>
  <si>
    <t>BAJIO  7495567 RAMO 33 FONDO III 2012</t>
  </si>
  <si>
    <t>0111400019</t>
  </si>
  <si>
    <t>BAJIO FAISM 2013 CTA. 89257860101</t>
  </si>
  <si>
    <t>0111400020</t>
  </si>
  <si>
    <t>BAJIO CTA. PUB. 2013  CTA. 88182050101</t>
  </si>
  <si>
    <t>0111400021</t>
  </si>
  <si>
    <t>BAJIO CONCENTRADORA 2013  CTA. 90375320101</t>
  </si>
  <si>
    <t>0111400025</t>
  </si>
  <si>
    <t>INV. BAJIO RECAUD 2014 CTA. 10272599</t>
  </si>
  <si>
    <t>0111400026</t>
  </si>
  <si>
    <t>INV. BAJIO CUENTA PUBLICA 2014</t>
  </si>
  <si>
    <t>0111400027</t>
  </si>
  <si>
    <t>INV. BAJIO FAISM 2014</t>
  </si>
  <si>
    <t>0111400032</t>
  </si>
  <si>
    <t>INV BAJIO 12471201 CUENTA PUBLICA 2015</t>
  </si>
  <si>
    <t>0111400033</t>
  </si>
  <si>
    <t>INV BAJIO 12557716 FAISM 2015</t>
  </si>
  <si>
    <t>0111400034</t>
  </si>
  <si>
    <t>INV BAJIO 12612800 FORTAMUN 2015</t>
  </si>
  <si>
    <t>0111400038</t>
  </si>
  <si>
    <t>INV BAJIO 14917355 CUENTA PUBLICA 2016</t>
  </si>
  <si>
    <t>0111400039</t>
  </si>
  <si>
    <t>INV BAJIO 14973283 FAIMS 2016</t>
  </si>
  <si>
    <t>0111400040</t>
  </si>
  <si>
    <t>INV BAJIO 14973440 FORTAMUN 2016</t>
  </si>
  <si>
    <t>0111400041</t>
  </si>
  <si>
    <t>INV BAJIO 16052268 FORTALECIMIENTO FINANCIERO 2016</t>
  </si>
  <si>
    <t>0111400042</t>
  </si>
  <si>
    <t>INV BAJIO 15658479 FORTALECE 2016</t>
  </si>
  <si>
    <t>0111400044</t>
  </si>
  <si>
    <t>INV BAJIO 16358012 HABITAT 2016 FEDERAL</t>
  </si>
  <si>
    <t>0111400045</t>
  </si>
  <si>
    <t>INV BAJIO 16358160 HABITAT 2016 MUNICIPAL</t>
  </si>
  <si>
    <t>0111400047</t>
  </si>
  <si>
    <t>INV BAJIO 16716706 FORTALECIMIENTO FINANCIERO B</t>
  </si>
  <si>
    <t>0111400048</t>
  </si>
  <si>
    <t>INV BAJIO 17597188 FAISM 2017</t>
  </si>
  <si>
    <t>0111400049</t>
  </si>
  <si>
    <t>INV BAJIO 17598020 FORTAMUN 2017</t>
  </si>
  <si>
    <t>0111400050</t>
  </si>
  <si>
    <t>INV BAJIO 16091845 FONCA ILUMINACION ESCENICA</t>
  </si>
  <si>
    <t>0111400051</t>
  </si>
  <si>
    <t>INV BAJIO 16091951 FONCA CABLEADO SUBTERRANEO</t>
  </si>
  <si>
    <t>0111400052</t>
  </si>
  <si>
    <t>INV BAJIO 16359192 TEJIDO SOCIAL 2016 DEUDA</t>
  </si>
  <si>
    <t>0111400053</t>
  </si>
  <si>
    <t>INV BAJIO 17535709 FONREGION 2016</t>
  </si>
  <si>
    <t>0111400054</t>
  </si>
  <si>
    <t>INV BAJIO 17554403 CUENTA PUBLICA 2017</t>
  </si>
  <si>
    <t>0111400201</t>
  </si>
  <si>
    <t>BANCOMER 156325459 RECURSO MUNICIPAL</t>
  </si>
  <si>
    <t>0111400303</t>
  </si>
  <si>
    <t>BANORTE 530457691 FONDO VERDE</t>
  </si>
  <si>
    <t/>
  </si>
  <si>
    <t>0111500002</t>
  </si>
  <si>
    <t>BAJIO 3840741 F-III 2009</t>
  </si>
  <si>
    <t>0111500034</t>
  </si>
  <si>
    <t>BAJIO 6223788 F-III 2011</t>
  </si>
  <si>
    <t>0111500039</t>
  </si>
  <si>
    <t>BAJIO 7495567 R33 F3 2012</t>
  </si>
  <si>
    <t>0111500047</t>
  </si>
  <si>
    <t>BAJIO FAISM 2013 CTA.: 89257860101</t>
  </si>
  <si>
    <t>0111500062</t>
  </si>
  <si>
    <t>BAJIO 10454056 FAISM 2014</t>
  </si>
  <si>
    <t>0111500075</t>
  </si>
  <si>
    <t>BAJIO 12557716 FAISM 2015</t>
  </si>
  <si>
    <t>0111500076</t>
  </si>
  <si>
    <t>BAJIO 12612800 FORTAMUN 2015</t>
  </si>
  <si>
    <t>0111500077</t>
  </si>
  <si>
    <t>BAJIO 12916573 FOAM 2014</t>
  </si>
  <si>
    <t>0111500086</t>
  </si>
  <si>
    <t>BAJIO 13933817 INMUJERES PFTPG 2015</t>
  </si>
  <si>
    <t>0111500089</t>
  </si>
  <si>
    <t>BAJIO 14973283 FAISM 2016</t>
  </si>
  <si>
    <t>0111500090</t>
  </si>
  <si>
    <t>BAJIO 14973440 FORTAMUN 2016</t>
  </si>
  <si>
    <t>0111500091</t>
  </si>
  <si>
    <t>BAJIO 15660772 BORDERIA 2016.</t>
  </si>
  <si>
    <t>0111500092</t>
  </si>
  <si>
    <t>BAJIO 15658479 FORTALECE 2016.</t>
  </si>
  <si>
    <t>0111500093</t>
  </si>
  <si>
    <t>BAJIO 15934466 PROII 2016 MUNICIPAL</t>
  </si>
  <si>
    <t>0111500094</t>
  </si>
  <si>
    <t>BAJIO 15934425 PROII 2016 ESTATAL</t>
  </si>
  <si>
    <t>0111500095</t>
  </si>
  <si>
    <t>BAJIO 15934227 PROII 2016 FEDERAL</t>
  </si>
  <si>
    <t>0111500096</t>
  </si>
  <si>
    <t>BAJIO 16091845 FONCA ILUMINACION ESCENICA</t>
  </si>
  <si>
    <t>0111500097</t>
  </si>
  <si>
    <t>BAJIO 16091951 FONCA CABLEADO SUBTERRANEO</t>
  </si>
  <si>
    <t>0111500098</t>
  </si>
  <si>
    <t>BAJIO 16041097 INFRAESTRUCTURA TEJIDO SOCIAL 2016</t>
  </si>
  <si>
    <t>0111500099</t>
  </si>
  <si>
    <t>BAJIO 16052268 FORTALECIMIENTO FINANCIERO 2016</t>
  </si>
  <si>
    <t>0111500106</t>
  </si>
  <si>
    <t>BANAMEX 1356435 FIDEICOMISO FAIM FIDER</t>
  </si>
  <si>
    <t>0111500307</t>
  </si>
  <si>
    <t>BANORTE 635742041 F-III 2010</t>
  </si>
  <si>
    <t>0111500323</t>
  </si>
  <si>
    <t>BANORTE 814012875  CASA DE LA CULTURA</t>
  </si>
  <si>
    <t>0111500339</t>
  </si>
  <si>
    <t>BNTE FORTAMUN 2013 CTA. 0851707112</t>
  </si>
  <si>
    <t>0111500345</t>
  </si>
  <si>
    <t>BNTE 895303947   FAIM</t>
  </si>
  <si>
    <t>0111500346</t>
  </si>
  <si>
    <t>BNTE 0207968949  FORTAMUN 2014</t>
  </si>
  <si>
    <t>0111500354</t>
  </si>
  <si>
    <t>BANORTE 422490485 FORTASEG FEDERAL 2016.</t>
  </si>
  <si>
    <t>0111500356</t>
  </si>
  <si>
    <t>BANORTE 486533357 FORTASEG FEDERAL 2017</t>
  </si>
  <si>
    <t>0111500357</t>
  </si>
  <si>
    <t>BANORTE 486533375 FORTASEG COOPARTICIPACION 2017</t>
  </si>
  <si>
    <t>0111500701</t>
  </si>
  <si>
    <t>BAJIO 16283996 MEVI 2016</t>
  </si>
  <si>
    <t>0111500702</t>
  </si>
  <si>
    <t>Bajio 16359192 TEJIDO SOCIAL 2016 DEUDA</t>
  </si>
  <si>
    <t>0111500703</t>
  </si>
  <si>
    <t>BAJIO 16728396 DESARROLLO DE HOGAR PIDH 2016</t>
  </si>
  <si>
    <t>0111500704</t>
  </si>
  <si>
    <t>BAJIO 16717175 PISBCC ADRENEL 2016</t>
  </si>
  <si>
    <t>0111500705</t>
  </si>
  <si>
    <t>BAJIO 16358012 HABITAT 2016 FEDERAL</t>
  </si>
  <si>
    <t>0111500706</t>
  </si>
  <si>
    <t>BAJIO 16358160 HABITAT 2016 MUNICIPAL</t>
  </si>
  <si>
    <t>0111500707</t>
  </si>
  <si>
    <t>BAJIO 16717415 PR A 2016</t>
  </si>
  <si>
    <t>0111500708</t>
  </si>
  <si>
    <t>BAJIO 16716706 FORTALECIMIENTO FINANCIERO B</t>
  </si>
  <si>
    <t>0111500709</t>
  </si>
  <si>
    <t>BAJIO 17191032 INADEM 2016</t>
  </si>
  <si>
    <t>0111500710</t>
  </si>
  <si>
    <t>BAJIO 17433244 APOYO A MIGRANTES 2016</t>
  </si>
  <si>
    <t>0111500711</t>
  </si>
  <si>
    <t>BAJIO 17535709 FONREGION 2016</t>
  </si>
  <si>
    <t>0111500712</t>
  </si>
  <si>
    <t>BAJIO 16829905 BORDERIA 2016</t>
  </si>
  <si>
    <t>0111500713</t>
  </si>
  <si>
    <t>BAJIO 17459819 ADRE FAIS 16</t>
  </si>
  <si>
    <t>0111500714</t>
  </si>
  <si>
    <t>BAJIO 17090978 FONCA ILUMINACION CENTRO SMA</t>
  </si>
  <si>
    <t>0111500715</t>
  </si>
  <si>
    <t>BAJIO 17190646 PROY CENTROS HISTORICOS FONCA 2016</t>
  </si>
  <si>
    <t>0111500716</t>
  </si>
  <si>
    <t>BAJIO 17583410 PROYECTOS DE DESARROLLO REGIONAL C</t>
  </si>
  <si>
    <t>0111500717</t>
  </si>
  <si>
    <t>BAJIO 17597188 FAISM 2017</t>
  </si>
  <si>
    <t>0111500718</t>
  </si>
  <si>
    <t>BAJIO 17598020 FORTAMUN 2017</t>
  </si>
  <si>
    <t>0111500719</t>
  </si>
  <si>
    <t>BAJIO 17616913 EQPMTO POZO SAN JOSE DE GRACIA</t>
  </si>
  <si>
    <t>0111500720</t>
  </si>
  <si>
    <t>BAJIO 17582339 CODE 2016</t>
  </si>
  <si>
    <t>0111500721</t>
  </si>
  <si>
    <t>BAJIO 17668096 FAIS ESTATAL 2016 ANEXO 3 Y 4</t>
  </si>
  <si>
    <t>0111500722</t>
  </si>
  <si>
    <t>BAJIO 17659442 PIDH FAIS 2011</t>
  </si>
  <si>
    <t>0111500723</t>
  </si>
  <si>
    <t>BAJIO 17668534 AF FISE 2016</t>
  </si>
  <si>
    <t>0111500724</t>
  </si>
  <si>
    <t>BAJIO 18641746 EQUIPAMIENTO CEDECOM CUEVITAS 2017</t>
  </si>
  <si>
    <t>0111500725</t>
  </si>
  <si>
    <t>BAJIO 18666339 PDR 2017</t>
  </si>
  <si>
    <t>0111500726</t>
  </si>
  <si>
    <t>BAJIO 18641027 PROII 2017 ESTATAL</t>
  </si>
  <si>
    <t>0111500727</t>
  </si>
  <si>
    <t>BAJIO 18918730 PDR A 2017</t>
  </si>
  <si>
    <t>0111500728</t>
  </si>
  <si>
    <t>BAJIO 18924134 BORDERIA 2017</t>
  </si>
  <si>
    <t>0111500729</t>
  </si>
  <si>
    <t>BAJIO 18641555 PROII 2017 MUNICIPAL</t>
  </si>
  <si>
    <t>0111500732</t>
  </si>
  <si>
    <t>BAJIO 19207661 CODE 2017</t>
  </si>
  <si>
    <t>0111500733</t>
  </si>
  <si>
    <t>BAJIO 18907725 FORTALECE A 2017 FONDO PARA EL FORT</t>
  </si>
  <si>
    <t>0111500734</t>
  </si>
  <si>
    <t>BAJIO 18640631 PROII 2017 FEDERAL</t>
  </si>
  <si>
    <t>NO APLICA</t>
  </si>
  <si>
    <t>0112200002</t>
  </si>
  <si>
    <t>SUBSIDIO AL EMPLEO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</si>
  <si>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</si>
  <si>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</si>
  <si>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</si>
  <si>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</si>
  <si>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</si>
  <si>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</si>
  <si>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</si>
  <si>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</si>
  <si>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0112300013</t>
  </si>
  <si>
    <t>Comisiones bancarias</t>
  </si>
  <si>
    <t>0112500001</t>
  </si>
  <si>
    <t>Fondo Fijo</t>
  </si>
  <si>
    <t>0112900001</t>
  </si>
  <si>
    <t>Otros deudores</t>
  </si>
  <si>
    <t>0113100001</t>
  </si>
  <si>
    <t>Ant Prov Prest Serv C P</t>
  </si>
  <si>
    <t>0113400001</t>
  </si>
  <si>
    <t>Ant Contratistas C P</t>
  </si>
  <si>
    <t>0113900001</t>
  </si>
  <si>
    <t>TELEFONIA CELULAR</t>
  </si>
  <si>
    <t>Fideicomiso FAIM</t>
  </si>
  <si>
    <t>0123105811</t>
  </si>
  <si>
    <t>Terrenos</t>
  </si>
  <si>
    <t>0123305831</t>
  </si>
  <si>
    <t>Edificios e instalaciones</t>
  </si>
  <si>
    <t>0123405891</t>
  </si>
  <si>
    <t>Infraestructura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</si>
  <si>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</si>
  <si>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</si>
  <si>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</si>
  <si>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</si>
  <si>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</si>
  <si>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</si>
  <si>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</si>
  <si>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</si>
  <si>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</si>
  <si>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</si>
  <si>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</si>
  <si>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</si>
  <si>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0123676271</t>
  </si>
  <si>
    <t>Instalaciones y equipamiento en construcciones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</si>
  <si>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</si>
  <si>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</si>
  <si>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</si>
  <si>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</si>
  <si>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</si>
  <si>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</si>
  <si>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</si>
  <si>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</si>
  <si>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</si>
  <si>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</si>
  <si>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</si>
  <si>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</si>
  <si>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</si>
  <si>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</si>
  <si>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</si>
  <si>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</si>
  <si>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</si>
  <si>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</si>
  <si>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</si>
  <si>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</si>
  <si>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</si>
  <si>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</si>
  <si>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</si>
  <si>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</si>
  <si>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</si>
  <si>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</si>
  <si>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</si>
  <si>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</si>
  <si>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</si>
  <si>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</si>
  <si>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</si>
  <si>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</si>
  <si>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</si>
  <si>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</si>
  <si>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</si>
  <si>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</si>
  <si>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</si>
  <si>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</si>
  <si>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</si>
  <si>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</si>
  <si>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</si>
  <si>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</si>
  <si>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</si>
  <si>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</si>
  <si>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</si>
  <si>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</si>
  <si>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</si>
  <si>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</si>
  <si>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0124875771</t>
  </si>
  <si>
    <t>Especies menores y de zoológico</t>
  </si>
  <si>
    <t>0126105831</t>
  </si>
  <si>
    <t>Dep Acum Edificios e instalaciones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</si>
  <si>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</si>
  <si>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</si>
  <si>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</si>
  <si>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</si>
  <si>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</si>
  <si>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</si>
  <si>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</si>
  <si>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</si>
  <si>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</si>
  <si>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</si>
  <si>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</si>
  <si>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</si>
  <si>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</si>
  <si>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</si>
  <si>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</si>
  <si>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</si>
  <si>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</si>
  <si>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</si>
  <si>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</si>
  <si>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</si>
  <si>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</si>
  <si>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</si>
  <si>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0126405771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</si>
  <si>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</si>
  <si>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</si>
  <si>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</si>
  <si>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</si>
  <si>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</si>
  <si>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</si>
  <si>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</si>
  <si>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0211100003</t>
  </si>
  <si>
    <t>PAGO NOMINA CON CHEQUE</t>
  </si>
  <si>
    <t>0211200001</t>
  </si>
  <si>
    <t>Proveedores por pagar CP</t>
  </si>
  <si>
    <t>0211300001</t>
  </si>
  <si>
    <t>Contratistas por pagar CP</t>
  </si>
  <si>
    <t>0211700001</t>
  </si>
  <si>
    <t>ISR SUELDOS Y SALARIOS</t>
  </si>
  <si>
    <t>0211700002</t>
  </si>
  <si>
    <t>ISR HONORARIOS ASIMILADOS</t>
  </si>
  <si>
    <t>0211700003</t>
  </si>
  <si>
    <t>ISR 10% HONORARIOS PROFESIONALES</t>
  </si>
  <si>
    <t>0211700004</t>
  </si>
  <si>
    <t>ISR POR ARRENDAMIENTO</t>
  </si>
  <si>
    <t>0211700006</t>
  </si>
  <si>
    <t>1% IMPUESTO CEDULAR</t>
  </si>
  <si>
    <t>0211700007</t>
  </si>
  <si>
    <t>2% IMPUESTO CEDULAR</t>
  </si>
  <si>
    <t>0211700008</t>
  </si>
  <si>
    <t>ISR PROG. ESPECIALES</t>
  </si>
  <si>
    <t>0211700009</t>
  </si>
  <si>
    <t>CEDULAR PROG. ESPECIALES</t>
  </si>
  <si>
    <t>0211700101</t>
  </si>
  <si>
    <t>2% ICIC</t>
  </si>
  <si>
    <t>0211700103</t>
  </si>
  <si>
    <t>.40% CONTRALORIA MUNICIPAL</t>
  </si>
  <si>
    <t>0211700104</t>
  </si>
  <si>
    <t>1% DIF</t>
  </si>
  <si>
    <t>0211700111</t>
  </si>
  <si>
    <t>DIVO</t>
  </si>
  <si>
    <t>0211700112</t>
  </si>
  <si>
    <t>.005% SGP</t>
  </si>
  <si>
    <t>0211700115</t>
  </si>
  <si>
    <t>CUOTAS DE ORGANISMOS AGRICOLAS (COA)</t>
  </si>
  <si>
    <t>0211700301</t>
  </si>
  <si>
    <t>RETENCIONES POR PENSIONES ALIMENTICIAS</t>
  </si>
  <si>
    <t>0211700302</t>
  </si>
  <si>
    <t>RETENCION PRESTAMOS CAJAS DE AHORRO</t>
  </si>
  <si>
    <t>0211700305</t>
  </si>
  <si>
    <t>DESCUENTOS A EMPLEADOS POR ADQUISICION DE BIENES Y</t>
  </si>
  <si>
    <t>0211700306</t>
  </si>
  <si>
    <t>DESCUENTOS PARTIDOS</t>
  </si>
  <si>
    <t>0211700307</t>
  </si>
  <si>
    <t>OTROS DESCUENTOS</t>
  </si>
  <si>
    <t>0211700399</t>
  </si>
  <si>
    <t>Fondo de Ahorro</t>
  </si>
  <si>
    <t>0211800001</t>
  </si>
  <si>
    <t>DEVOLUCIONES DE LA LEY DE INGRESOS POR PAGAR A COR</t>
  </si>
  <si>
    <t>0211900001</t>
  </si>
  <si>
    <t>Otras ctas por pagar CP</t>
  </si>
  <si>
    <t>0211900004</t>
  </si>
  <si>
    <t>TESORERIA DE LA FEDERACION</t>
  </si>
  <si>
    <t>0211900005</t>
  </si>
  <si>
    <t>SECRETARIA DE FINANZAS, INVERSION Y ADMINISTRACION</t>
  </si>
  <si>
    <t>0211900006</t>
  </si>
  <si>
    <t>CONTABILIDAD DE OBRAS</t>
  </si>
  <si>
    <t>0219900001</t>
  </si>
  <si>
    <t>CHEQUES CANCELADOS</t>
  </si>
  <si>
    <t>0411201201</t>
  </si>
  <si>
    <t>IMPUESTO PREDIAL RUSTICO</t>
  </si>
  <si>
    <t>0411201202</t>
  </si>
  <si>
    <t>IMPUESTO PREDIAL URBANO</t>
  </si>
  <si>
    <t>0411201203</t>
  </si>
  <si>
    <t>IMPUESTO SOBRE TRASLACION DE DOMINIO RUSTICO</t>
  </si>
  <si>
    <t>0411201204</t>
  </si>
  <si>
    <t>IMPUESTO SOBRE DIVISION Y LOTIFICACIÓN DEL INMUEBL</t>
  </si>
  <si>
    <t>0411201205</t>
  </si>
  <si>
    <t>IMPUESTO SOBRE FRACCIONAMIENTOS RUSTICOS</t>
  </si>
  <si>
    <t>0411201206</t>
  </si>
  <si>
    <t>REZAGO RUSTICO</t>
  </si>
  <si>
    <t>0411201207</t>
  </si>
  <si>
    <t>REZAGO URBANO</t>
  </si>
  <si>
    <t>0411301302</t>
  </si>
  <si>
    <t>IMPUESTO SOBRE DIVERSIONES Y ESPECTACULOS</t>
  </si>
  <si>
    <t>0413103109</t>
  </si>
  <si>
    <t>APORT BENEF CONVENIOS AÑOS ANTERIORES</t>
  </si>
  <si>
    <t>0414104102</t>
  </si>
  <si>
    <t>PRESTACION DEL SERVICIO DE DEPOSITO Y DISPOSICIÓN</t>
  </si>
  <si>
    <t>0414104117</t>
  </si>
  <si>
    <t>BOVINO SACRIFICIO DE ANIMALES,POR CABEZA DE GANADO</t>
  </si>
  <si>
    <t>0414304305</t>
  </si>
  <si>
    <t>SERVICIO DE OBRAS PUBLICAS Y DESARROLLO URBANO</t>
  </si>
  <si>
    <t>0414304306</t>
  </si>
  <si>
    <t>SERVICIOS CATASTRALES</t>
  </si>
  <si>
    <t>0414304307</t>
  </si>
  <si>
    <t>SERVICIO DE SANITARIOS</t>
  </si>
  <si>
    <t>0414304308</t>
  </si>
  <si>
    <t>SERVICIOS DE LIMPIA, RECOLECCION Y TRASLADO</t>
  </si>
  <si>
    <t>0414304312</t>
  </si>
  <si>
    <t xml:space="preserve"> DERECHOS DE ALUMBRADO PÚBLICO</t>
  </si>
  <si>
    <t>0414904411</t>
  </si>
  <si>
    <t>CERTIFICADOS Y CERTIFICACIONES</t>
  </si>
  <si>
    <t>0414904421</t>
  </si>
  <si>
    <t>VENTA DE BEBIDAS ALCOHOLICAS POR DIA</t>
  </si>
  <si>
    <t>0414904424</t>
  </si>
  <si>
    <t>EXPEDICION DE LICENCIAS O PERMISOS PARA ESTABLECIM</t>
  </si>
  <si>
    <t>0414904436</t>
  </si>
  <si>
    <t>SERVICIO EN MATERIA AMBIENTAL</t>
  </si>
  <si>
    <t>0414904453</t>
  </si>
  <si>
    <t>OTORGAMIENTO CONCESIÓN EXPLOTACIÓN SER P. TRANS UR</t>
  </si>
  <si>
    <t>0414904461</t>
  </si>
  <si>
    <t>CONSTANCIA DE NO INFRACCIÓN</t>
  </si>
  <si>
    <t>0414904463</t>
  </si>
  <si>
    <t>SERVICIO DE PROTECCION CIVIL</t>
  </si>
  <si>
    <t>0414904475</t>
  </si>
  <si>
    <t>SERVICIO DE BIBLIOTECA PUBLICA Y CASA DE LA CULTUR</t>
  </si>
  <si>
    <t>0414904480</t>
  </si>
  <si>
    <t>FUNCIONAMIENTO JUEGOS MECANICOS E INFABLES VIA PUB</t>
  </si>
  <si>
    <t>0414904512</t>
  </si>
  <si>
    <t>ARRASTRE DE VEHÍCULO CON GRÚA DENTRO DE LA CIUDAD</t>
  </si>
  <si>
    <t>0414904521</t>
  </si>
  <si>
    <t>ALMACENAJE O GUARDA DE VEHÍCULO EN EL CORRALON</t>
  </si>
  <si>
    <t>0414904527</t>
  </si>
  <si>
    <t>RECOLECCION BASURA HOTELES Y RESTAURANTES  U OTROS</t>
  </si>
  <si>
    <t>0414904532</t>
  </si>
  <si>
    <t>TALLERES CEDECOM</t>
  </si>
  <si>
    <t>0415901101</t>
  </si>
  <si>
    <t>PRODUCTOS FINANCIEROS CUENTA CORRIENTE</t>
  </si>
  <si>
    <t>0415901102</t>
  </si>
  <si>
    <t>PROD FINANCIEROS FIII RAMO 33 AÑOS ANTERIORES</t>
  </si>
  <si>
    <t>0415905101</t>
  </si>
  <si>
    <t>PERMISO DE USO VIA PÚBLICA CARGA Y DESCARGA ,POR V</t>
  </si>
  <si>
    <t>0415905102</t>
  </si>
  <si>
    <t>PERMISO PARA EVENTOS SOCIALES EN SALONES,AIRE LIBR</t>
  </si>
  <si>
    <t>0415905103</t>
  </si>
  <si>
    <t>OCUPACION EN LA VIA PUBLICA</t>
  </si>
  <si>
    <t>0415905104</t>
  </si>
  <si>
    <t>EJERCER COMERCIO DIA DE LA CANDELARIA</t>
  </si>
  <si>
    <t>0415905146</t>
  </si>
  <si>
    <t>RENTAS PUBLICAS MUNICIPALES</t>
  </si>
  <si>
    <t>0415905165</t>
  </si>
  <si>
    <t>TEATRO RENTA APLICANDO EL 12% SOBRE INGRESO SDE AD</t>
  </si>
  <si>
    <t>0415905170</t>
  </si>
  <si>
    <t>TRAMITE DE PASAPORTE</t>
  </si>
  <si>
    <t>0415905173</t>
  </si>
  <si>
    <t>INSCRIPCIÓN PADRON MPAL DE PROVEEDORES</t>
  </si>
  <si>
    <t>0415905176</t>
  </si>
  <si>
    <t>INSCRIPCIÓN REGISTRO PERITO RESPONSABLE DE OBRA</t>
  </si>
  <si>
    <t>0415905178</t>
  </si>
  <si>
    <t>BASES LICITACION PARA ADQUISICIÓNES,ENAJENACIONES</t>
  </si>
  <si>
    <t>0415905181</t>
  </si>
  <si>
    <t>FOTOCOPIAS</t>
  </si>
  <si>
    <t>0415905183</t>
  </si>
  <si>
    <t>DAÑOS A BIENES MUEBLES E INMUEBLES DEL MUNICIPIO</t>
  </si>
  <si>
    <t>0415905192</t>
  </si>
  <si>
    <t>TRASPASO LUGAR ASIGNADO PARA EJERCER COMERCIO</t>
  </si>
  <si>
    <t>0415905198</t>
  </si>
  <si>
    <t>ENERGIA ELECTRICA COMERCIANTES</t>
  </si>
  <si>
    <t>0415906005</t>
  </si>
  <si>
    <t>RENTA DE ESPACIOS TEATRO</t>
  </si>
  <si>
    <t>0415906009</t>
  </si>
  <si>
    <t>INTERESES FIII RAMO 33 EJERCICIO 2013</t>
  </si>
  <si>
    <t>0415906010</t>
  </si>
  <si>
    <t>INTERESES FIV RAMO 33 EJERCICIO 2013</t>
  </si>
  <si>
    <t>0415906011</t>
  </si>
  <si>
    <t>INTERESES CUENTA PÚBLICA 2013</t>
  </si>
  <si>
    <t>0416206101</t>
  </si>
  <si>
    <t>MULTAS</t>
  </si>
  <si>
    <t>0416206102</t>
  </si>
  <si>
    <t>MULTAS DE ECOLOGIA</t>
  </si>
  <si>
    <t>0416206103</t>
  </si>
  <si>
    <t>MULTAS DE TRANSITO Y TRANSPORTE MUNICIPAL</t>
  </si>
  <si>
    <t>0416206104</t>
  </si>
  <si>
    <t>MULTAS DE FISCALIZACIÓN</t>
  </si>
  <si>
    <t>0416206106</t>
  </si>
  <si>
    <t>MULTAS DE ALCAIDIA</t>
  </si>
  <si>
    <t>0416206110</t>
  </si>
  <si>
    <t>MULTAS DE PREDIAL</t>
  </si>
  <si>
    <t>0416206111</t>
  </si>
  <si>
    <t>MULTAS DE CATASTRO</t>
  </si>
  <si>
    <t>0416906101</t>
  </si>
  <si>
    <t>LEGADOS Y DONATIVOS</t>
  </si>
  <si>
    <t>0416906110</t>
  </si>
  <si>
    <t>RECARGO DE COMERCIANTES</t>
  </si>
  <si>
    <t>0416906112</t>
  </si>
  <si>
    <t>0416906114</t>
  </si>
  <si>
    <t>HONORARIOS DE PERITO</t>
  </si>
  <si>
    <t>0416906116</t>
  </si>
  <si>
    <t>CUOTAS DE ORGANISMOS AGRICOLAS</t>
  </si>
  <si>
    <t>0416906291</t>
  </si>
  <si>
    <t>APORTACION ESTATAL P/ CASA DE LA CULTURA</t>
  </si>
  <si>
    <t>0416906296</t>
  </si>
  <si>
    <t>20% INDEMNIZACION CHEQUE DEVUELTO</t>
  </si>
  <si>
    <t>0416906297</t>
  </si>
  <si>
    <t>COMISION TARJETA DE CREDITOY/O DEBITO</t>
  </si>
  <si>
    <t>0416906314</t>
  </si>
  <si>
    <t>RECARGOS RUSTICOS</t>
  </si>
  <si>
    <t>0416906315</t>
  </si>
  <si>
    <t>RECARGOS URBANOS</t>
  </si>
  <si>
    <t>0416906316</t>
  </si>
  <si>
    <t>HONORARIOS DE EJECUCIÓN</t>
  </si>
  <si>
    <t>0416906318</t>
  </si>
  <si>
    <t>HONORARIOS DE VALUACIÓN FISCAL</t>
  </si>
  <si>
    <t>0421108101</t>
  </si>
  <si>
    <t>FONDO GENERAL DE PARTICIPACIONES</t>
  </si>
  <si>
    <t>0421108102</t>
  </si>
  <si>
    <t>FONDO FOMENTO MUNICIPAL</t>
  </si>
  <si>
    <t>0421108103</t>
  </si>
  <si>
    <t>FONDO DE FISCALIZACIÓN</t>
  </si>
  <si>
    <t>0421108104</t>
  </si>
  <si>
    <t>ISAN PARTICIPACIÓN SOBRE AUTOMOVILES NUEVOS</t>
  </si>
  <si>
    <t>0421108105</t>
  </si>
  <si>
    <t>IEPS IMPTO ESPECIAL S/PRODUCCION Y SERVICIOS</t>
  </si>
  <si>
    <t>0421108107</t>
  </si>
  <si>
    <t>IEPS GASOLINA Y DIESEL</t>
  </si>
  <si>
    <t>0421108109</t>
  </si>
  <si>
    <t>TENENCIA APORTACIÓN</t>
  </si>
  <si>
    <t>0421108110</t>
  </si>
  <si>
    <t>ALCOHOLES APORTACION</t>
  </si>
  <si>
    <t>0421108112</t>
  </si>
  <si>
    <t>ISR PARTICIPACIONES</t>
  </si>
  <si>
    <t>0421208201</t>
  </si>
  <si>
    <t>RAMO 33 FONDO III FAISM</t>
  </si>
  <si>
    <t>0421208202</t>
  </si>
  <si>
    <t>RAMO 33 FONDO IV FORTAMUN</t>
  </si>
  <si>
    <t>0421308310</t>
  </si>
  <si>
    <t>PROG. BORDERIA</t>
  </si>
  <si>
    <t>0421308314</t>
  </si>
  <si>
    <t>PROG. PDIBC-ADRENEL</t>
  </si>
  <si>
    <t>0421308326</t>
  </si>
  <si>
    <t>PROG. SUBSEMUN 2013</t>
  </si>
  <si>
    <t>0421308327</t>
  </si>
  <si>
    <t>APORTACION FEDERAL CONVENIO CDI-IMAM 13</t>
  </si>
  <si>
    <t>0421308329</t>
  </si>
  <si>
    <t>APORT. FED. PROG. PIBAI CDI</t>
  </si>
  <si>
    <t>0421308337</t>
  </si>
  <si>
    <t>APORT EST  PROG CODE INSTALACIONES DEPORTIVAS</t>
  </si>
  <si>
    <t>0421308354</t>
  </si>
  <si>
    <t>APORT. EST. CEDECOM CUEVITAS 3A. ETAPA</t>
  </si>
  <si>
    <t>0421308356</t>
  </si>
  <si>
    <t>PROG. DESARROLLO. REGIONAL</t>
  </si>
  <si>
    <t>0421308359</t>
  </si>
  <si>
    <t>IPP INFRAESTRUCTURA DEL TEJIDO SOCIAL</t>
  </si>
  <si>
    <t>0421308362</t>
  </si>
  <si>
    <t>PROG IMPULSO AL DESARROLLO DEL HOGAR</t>
  </si>
  <si>
    <t>0421308375</t>
  </si>
  <si>
    <t>CONVENIO PARA EQUIPAMIENTO RASTRO MUNICIPAL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</si>
  <si>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</si>
  <si>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</si>
  <si>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</si>
  <si>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</si>
  <si>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</si>
  <si>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</si>
  <si>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</si>
  <si>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</si>
  <si>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</si>
  <si>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</si>
  <si>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</si>
  <si>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</si>
  <si>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</si>
  <si>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</si>
  <si>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0511501541</t>
  </si>
  <si>
    <t>Prestaciones establecidas por CGT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</si>
  <si>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</si>
  <si>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</si>
  <si>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</si>
  <si>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</si>
  <si>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</si>
  <si>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</si>
  <si>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</si>
  <si>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</si>
  <si>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</si>
  <si>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</si>
  <si>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0512102171</t>
  </si>
  <si>
    <t>Materiales y útiles de enseñanza</t>
  </si>
  <si>
    <t>0512202211</t>
  </si>
  <si>
    <t>Prod Alimp efectivos participen en ProgSegPub</t>
  </si>
  <si>
    <t>0512202212</t>
  </si>
  <si>
    <t>Prod Alim p pers en instalac de depend y ent</t>
  </si>
  <si>
    <t>0512202221</t>
  </si>
  <si>
    <t>Productos alimenticios para animales</t>
  </si>
  <si>
    <t>0512202231</t>
  </si>
  <si>
    <t>Utensilios para el servicio de alimentación</t>
  </si>
  <si>
    <t>0512302351</t>
  </si>
  <si>
    <t>Productos químicos farmacéuticos y de laboratorio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</si>
  <si>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</si>
  <si>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</si>
  <si>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</si>
  <si>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</si>
  <si>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</si>
  <si>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</si>
  <si>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</si>
  <si>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</si>
  <si>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</si>
  <si>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</si>
  <si>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</si>
  <si>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</si>
  <si>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</si>
  <si>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</si>
  <si>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0512502511</t>
  </si>
  <si>
    <t>Sustancias químicas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</si>
  <si>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</si>
  <si>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</si>
  <si>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</si>
  <si>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</si>
  <si>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</si>
  <si>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</si>
  <si>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0512602612</t>
  </si>
  <si>
    <t>Combus Lub y aditivos vehículos Serv Pub</t>
  </si>
  <si>
    <t>0512602613</t>
  </si>
  <si>
    <t>Combus Lub y aditp maq eq Prod y serv Admin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</si>
  <si>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</si>
  <si>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</si>
  <si>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</si>
  <si>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</si>
  <si>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</si>
  <si>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</si>
  <si>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0512902911</t>
  </si>
  <si>
    <t>Herramientas menores</t>
  </si>
  <si>
    <t>0512902921</t>
  </si>
  <si>
    <t>Refacciones y accesorios menores de edificios</t>
  </si>
  <si>
    <t>0512902941</t>
  </si>
  <si>
    <t>Ref y Acces men Eq cómputo y tecn de la Info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</si>
  <si>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</si>
  <si>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</si>
  <si>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</si>
  <si>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</si>
  <si>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</si>
  <si>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</si>
  <si>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0513103121</t>
  </si>
  <si>
    <t>Servicio de gas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</si>
  <si>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</si>
  <si>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</si>
  <si>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</si>
  <si>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</si>
  <si>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</si>
  <si>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</si>
  <si>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0513103181</t>
  </si>
  <si>
    <t>Servicio postal</t>
  </si>
  <si>
    <t>0513103192</t>
  </si>
  <si>
    <t>Contratación de otros servicios</t>
  </si>
  <si>
    <t>0513203221</t>
  </si>
  <si>
    <t>Arrendamiento de edificios y locales</t>
  </si>
  <si>
    <t>0513203231</t>
  </si>
  <si>
    <t>Arrendam de Mobil y Eq de administración</t>
  </si>
  <si>
    <t>0513203252</t>
  </si>
  <si>
    <t>Arrend Vehículos Serv Administrativos</t>
  </si>
  <si>
    <t>0513303311</t>
  </si>
  <si>
    <t>Servicios legales</t>
  </si>
  <si>
    <t>0513303312</t>
  </si>
  <si>
    <t>Servicios de contabilidad</t>
  </si>
  <si>
    <t>0513303314</t>
  </si>
  <si>
    <t>Otros servicios relacionados</t>
  </si>
  <si>
    <t>0513303321</t>
  </si>
  <si>
    <t>Serv de diseño arquitectura ing y activ relac</t>
  </si>
  <si>
    <t>0513303331</t>
  </si>
  <si>
    <t>Servicios de consultoría administrativa</t>
  </si>
  <si>
    <t>0513303332</t>
  </si>
  <si>
    <t>Serv de procesos técnica y en tecn de la Info</t>
  </si>
  <si>
    <t>0513303341</t>
  </si>
  <si>
    <t>Servicios de capacitación</t>
  </si>
  <si>
    <t>0513303351</t>
  </si>
  <si>
    <t>Servicios de investigación científica</t>
  </si>
  <si>
    <t>0513303361</t>
  </si>
  <si>
    <t>Impresiones doc ofic p prestación de Serv pub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</si>
  <si>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</si>
  <si>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</si>
  <si>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</si>
  <si>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</si>
  <si>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</si>
  <si>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</si>
  <si>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</si>
  <si>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</si>
  <si>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</si>
  <si>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</si>
  <si>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</si>
  <si>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</si>
  <si>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0513503522</t>
  </si>
  <si>
    <t>Instal Rep y mantto de Mobil y Eq Educativo</t>
  </si>
  <si>
    <t>0513503541</t>
  </si>
  <si>
    <t>Instal Rep y manttoEq e instrumental med y d</t>
  </si>
  <si>
    <t>0513503551</t>
  </si>
  <si>
    <t>Mantto y conserv Veh terrestres aéreos mariti</t>
  </si>
  <si>
    <t>0513503571</t>
  </si>
  <si>
    <t>Instal Rep y mantto de maq otros Eq y herrami</t>
  </si>
  <si>
    <t>0513503581</t>
  </si>
  <si>
    <t>Servicios de limpieza y manejo de desechos</t>
  </si>
  <si>
    <t>0513503591</t>
  </si>
  <si>
    <t>Servicios de jardinería y fumigación</t>
  </si>
  <si>
    <t>0513603611</t>
  </si>
  <si>
    <t>Difusión e Info mensajes activ gubernamentales</t>
  </si>
  <si>
    <t>0513603612</t>
  </si>
  <si>
    <t>Impresión y elaborac public ofic y de informaci</t>
  </si>
  <si>
    <t>0513703712</t>
  </si>
  <si>
    <t>Pasajes aéreos internac p  Serv pub en comision</t>
  </si>
  <si>
    <t>0513703721</t>
  </si>
  <si>
    <t>Pasajes terr nac p  Serv pub en comisiones</t>
  </si>
  <si>
    <t>0513703751</t>
  </si>
  <si>
    <t>Viáticos nac p Serv pub Desemp funciones ofic</t>
  </si>
  <si>
    <t>0513703761</t>
  </si>
  <si>
    <t>Viáticos en extranjero p Serv pub funciones ofic</t>
  </si>
  <si>
    <t>0513803821</t>
  </si>
  <si>
    <t>Gastos de orden social y cultural</t>
  </si>
  <si>
    <t>0513803831</t>
  </si>
  <si>
    <t>Congresos y convenciones</t>
  </si>
  <si>
    <t>0513803841</t>
  </si>
  <si>
    <t>Exposiciones</t>
  </si>
  <si>
    <t>0513803852</t>
  </si>
  <si>
    <t>Gastos ofic Serv pub superiores y mandos medios</t>
  </si>
  <si>
    <t>0513803853</t>
  </si>
  <si>
    <t>Gastos de representación</t>
  </si>
  <si>
    <t>0513903911</t>
  </si>
  <si>
    <t>Servicios funerarios y de cementerios</t>
  </si>
  <si>
    <t>0513903921</t>
  </si>
  <si>
    <t>Otros impuestos y derechos</t>
  </si>
  <si>
    <t>0513903941</t>
  </si>
  <si>
    <t>Sentencias y resoluciones judiciales</t>
  </si>
  <si>
    <t>0513903961</t>
  </si>
  <si>
    <t>Otros gastos por responsabilidades</t>
  </si>
  <si>
    <t>0513903981</t>
  </si>
  <si>
    <t>Impuesto sobre nóminas</t>
  </si>
  <si>
    <t>0521204151</t>
  </si>
  <si>
    <t>Transferencias para servicios personales</t>
  </si>
  <si>
    <t>0521204152</t>
  </si>
  <si>
    <t>Transferencias para materiales y suministros</t>
  </si>
  <si>
    <t>0521204153</t>
  </si>
  <si>
    <t>Transferencias para servicios básicos</t>
  </si>
  <si>
    <t>0521204154</t>
  </si>
  <si>
    <t>Transf asignaciones subsidios y otras ayudas</t>
  </si>
  <si>
    <t>0521204155</t>
  </si>
  <si>
    <t>Transf p bienes muebles inmuebles e intangibles</t>
  </si>
  <si>
    <t>0524104411</t>
  </si>
  <si>
    <t>Gastos relac con activ culturales deport y ayu</t>
  </si>
  <si>
    <t>0524104412</t>
  </si>
  <si>
    <t>Funerales y pagas de defunción</t>
  </si>
  <si>
    <t>0524104413</t>
  </si>
  <si>
    <t>Premios recompensas pensiones de gracia y pensió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</si>
  <si>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</si>
  <si>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</si>
  <si>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</si>
  <si>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</si>
  <si>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</si>
  <si>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</si>
  <si>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0524404481</t>
  </si>
  <si>
    <t>Ayudas por desastres naturales y otros siniestros</t>
  </si>
  <si>
    <t>0525204521</t>
  </si>
  <si>
    <t>Jubilaciones</t>
  </si>
  <si>
    <t>0525904591</t>
  </si>
  <si>
    <t>Otras pensiones y jubilaciones</t>
  </si>
  <si>
    <t>0533208521</t>
  </si>
  <si>
    <t>Convenios de descentralización</t>
  </si>
  <si>
    <t>0533208531</t>
  </si>
  <si>
    <t>Otros convenios</t>
  </si>
  <si>
    <t>0541109211</t>
  </si>
  <si>
    <t>Int de la deuda interna con instit de crédito</t>
  </si>
  <si>
    <t>0551505411</t>
  </si>
  <si>
    <t>0551505651</t>
  </si>
  <si>
    <t>0559905651</t>
  </si>
  <si>
    <t>0311000001</t>
  </si>
  <si>
    <t>PATRIMONIO</t>
  </si>
  <si>
    <t>0311009999</t>
  </si>
  <si>
    <t>Baja AF</t>
  </si>
  <si>
    <t>0313000001</t>
  </si>
  <si>
    <t>DONACIONES DE BIENES MUEBLES</t>
  </si>
  <si>
    <t>0321000001</t>
  </si>
  <si>
    <t>RESULTADO DEL EJERC (AHORRO/DESAHORRO)</t>
  </si>
  <si>
    <t>RESULT DEL EJERCICIO: AHORRO/DESAHORRO)</t>
  </si>
  <si>
    <t>0322000001</t>
  </si>
  <si>
    <t>RESULTADO DE JERCICIO ANTERIORES</t>
  </si>
  <si>
    <t>0322000002</t>
  </si>
  <si>
    <t>RESULTADO DE EJERCICIO DICIEMBRE 2010</t>
  </si>
  <si>
    <t>0322000003</t>
  </si>
  <si>
    <t>RESULTADO DE EJERCICIO DICIEMBRE 2011</t>
  </si>
  <si>
    <t>0322000004</t>
  </si>
  <si>
    <t>RESULTADO DE EJERCICIO 2012</t>
  </si>
  <si>
    <t>0322000005</t>
  </si>
  <si>
    <t>RESULTADO DE EJERCICIO 2013</t>
  </si>
  <si>
    <t>0322000006</t>
  </si>
  <si>
    <t>RESULTADO DE EJERCICIO 2014</t>
  </si>
  <si>
    <t>0322000007</t>
  </si>
  <si>
    <t>RESULTADO DE EJERCICIO 2015</t>
  </si>
  <si>
    <t>0322000008</t>
  </si>
  <si>
    <t>RESULTADO DE EJERCICIO 2016</t>
  </si>
  <si>
    <t>0322000201</t>
  </si>
  <si>
    <t>REMANENTES FAISM 2010</t>
  </si>
  <si>
    <t>0322000202</t>
  </si>
  <si>
    <t>REMANENTES FAISM 2009</t>
  </si>
  <si>
    <t>0322000203</t>
  </si>
  <si>
    <t>REMANENTES FAISM 2008</t>
  </si>
  <si>
    <t>0322000204</t>
  </si>
  <si>
    <t>REMANENTES FAISM 2007</t>
  </si>
  <si>
    <t>0322000205</t>
  </si>
  <si>
    <t>REMANENTES FAISM 2006</t>
  </si>
  <si>
    <t>0322000207</t>
  </si>
  <si>
    <t>REMANENTES FAISM 2011</t>
  </si>
  <si>
    <t>0322000208</t>
  </si>
  <si>
    <t>REMANENTES FAISM 2012</t>
  </si>
  <si>
    <t>0322000209</t>
  </si>
  <si>
    <t>REMANENTE FAISM 2013</t>
  </si>
  <si>
    <t>0322000210</t>
  </si>
  <si>
    <t>REMANENTE FAISM 2014</t>
  </si>
  <si>
    <t>0322000211</t>
  </si>
  <si>
    <t>REMANENTE FAISM 2015</t>
  </si>
  <si>
    <t>0322000212</t>
  </si>
  <si>
    <t>REMANENTE FAISM 2016</t>
  </si>
  <si>
    <t>0322000301</t>
  </si>
  <si>
    <t>REMANENTES FORTAMUN 2010</t>
  </si>
  <si>
    <t>0322000302</t>
  </si>
  <si>
    <t>REMANENTES FORTAMUN 2009</t>
  </si>
  <si>
    <t>0322000303</t>
  </si>
  <si>
    <t>REMANENTES FORTAMUN 2008</t>
  </si>
  <si>
    <t>0322000304</t>
  </si>
  <si>
    <t>REMANENTES F-II 2006</t>
  </si>
  <si>
    <t>0322000305</t>
  </si>
  <si>
    <t>REMANENTES FORTAMUN 2011</t>
  </si>
  <si>
    <t>0322000308</t>
  </si>
  <si>
    <t>REMANENTES FORTAMUN 2012</t>
  </si>
  <si>
    <t>0322000309</t>
  </si>
  <si>
    <t>REMANENTE FORTAMUN 2013</t>
  </si>
  <si>
    <t>0322000310</t>
  </si>
  <si>
    <t>REMANENTE FORTAMUN 2014</t>
  </si>
  <si>
    <t>0322000311</t>
  </si>
  <si>
    <t>REMANENTE FORTAMUN 2015</t>
  </si>
  <si>
    <t>0322000312</t>
  </si>
  <si>
    <t>REMANENTE FORTAMUN 2016</t>
  </si>
  <si>
    <t>0322000401</t>
  </si>
  <si>
    <t>REMANENTES FOPEDEP 2012</t>
  </si>
  <si>
    <t>0322000402</t>
  </si>
  <si>
    <t>REMANENTES CONVENIOS FEDERALES 2009</t>
  </si>
  <si>
    <t>0322000403</t>
  </si>
  <si>
    <t>REM CF 2011</t>
  </si>
  <si>
    <t>0322000404</t>
  </si>
  <si>
    <t>0322000405</t>
  </si>
  <si>
    <t>REMANENTES SUBSEMUN 2012</t>
  </si>
  <si>
    <t>0322000406</t>
  </si>
  <si>
    <t>REMANENTES FOPEDEP 2011</t>
  </si>
  <si>
    <t>0322000501</t>
  </si>
  <si>
    <t>REMANENTES CONVENIOS ESTATALES 2010</t>
  </si>
  <si>
    <t>0322000502</t>
  </si>
  <si>
    <t>REMANENTES CONVENIOS ESTATALES 2009</t>
  </si>
  <si>
    <t>0322000503</t>
  </si>
  <si>
    <t>REMANENTES CONVENIOS ESTATALES 2008</t>
  </si>
  <si>
    <t>0322000505</t>
  </si>
  <si>
    <t>REM CE 2011</t>
  </si>
  <si>
    <t>0322000506</t>
  </si>
  <si>
    <t>REAMANENTES CONVENIOS ESTATALES 2012</t>
  </si>
  <si>
    <t>0322000507</t>
  </si>
  <si>
    <t>REAMANENTES CONVENIOS ESTATALES 2013</t>
  </si>
  <si>
    <t>0322000508</t>
  </si>
  <si>
    <t>REMANENTES ESTATALES 2014</t>
  </si>
  <si>
    <t>0322000509</t>
  </si>
  <si>
    <t>REMANENTE ESTATAL 2015</t>
  </si>
  <si>
    <t>0322000510</t>
  </si>
  <si>
    <t>REMANENTE ESTATAL 2016</t>
  </si>
  <si>
    <t>0322000601</t>
  </si>
  <si>
    <t>REMANENTES RECURSO MUNICIPAL 2009</t>
  </si>
  <si>
    <t>0322000603</t>
  </si>
  <si>
    <t>REMANENTES RECURSO MUNICIPAL 2010</t>
  </si>
  <si>
    <t>0322000604</t>
  </si>
  <si>
    <t>REMANENTES RECURSO MUNICIPAL 2011</t>
  </si>
  <si>
    <t>0322000605</t>
  </si>
  <si>
    <t>REMANENTES RECURSO MUNICIPAL 2013</t>
  </si>
  <si>
    <t>0322000701</t>
  </si>
  <si>
    <t>REMANENTES CONVENIOS FEDERALES 2013</t>
  </si>
  <si>
    <t>0322000702</t>
  </si>
  <si>
    <t>REMANENTES FEDERALES 2014</t>
  </si>
  <si>
    <t>0322000703</t>
  </si>
  <si>
    <t>REMANENTES FEDERALES 2015</t>
  </si>
  <si>
    <t>0322000704</t>
  </si>
  <si>
    <t>REMANENTES FEDERALES 2016</t>
  </si>
  <si>
    <t>0322000801</t>
  </si>
  <si>
    <t>REMANENTES RECURSO MUNICIPAL 2015</t>
  </si>
  <si>
    <t>0322000999</t>
  </si>
  <si>
    <t>AJUSTE POR ACTUALIZACION DE INVENTARIOS</t>
  </si>
  <si>
    <t>0325200001</t>
  </si>
  <si>
    <t>CAMBIOS POR ERRORES CONTABLES</t>
  </si>
  <si>
    <t>BAJIO 2849057 RECURSO MUNICIPAL  TPV</t>
  </si>
  <si>
    <t>BJIO CUENTA PUBLICA 2013 C/2050101</t>
  </si>
  <si>
    <t>BJIO CONCENTRADORA 2013  CTA. 90375320101</t>
  </si>
  <si>
    <t>BJIO RECAUDACIÓN PREDIAL CTA. 102725990101</t>
  </si>
  <si>
    <t>BJIO CUENTA PÚBLICA  2014   CTA 102728540101</t>
  </si>
  <si>
    <t>BJIO CUENTA PÚBLICA  2015   CTA 24712070101</t>
  </si>
  <si>
    <t>BAJIO 14917355 CUENTA PUBLICA 2016</t>
  </si>
  <si>
    <t>BAJIO 17554403 CUENTA PUBLICA 2017</t>
  </si>
  <si>
    <t>BANAMEX 7996886 RECURSO MUNICIPAL</t>
  </si>
  <si>
    <t>BANCOMER 167239807 CREDITO FIDEICOMISO 1 BANCOMER</t>
  </si>
  <si>
    <t>BANORTE 630473443 RECURSO MUNICIPAL</t>
  </si>
  <si>
    <t>BANORTE 814003434 RECURSO MUNICIPAL</t>
  </si>
  <si>
    <t>BANORTE 538963358 SIEMPRE HERMOSO SAN MIGUEL</t>
  </si>
  <si>
    <t>SCOTIABANK 24800041556 RECAUDACION</t>
  </si>
  <si>
    <t>BANORTE 422490494 FORTASEG COPARTICIPACION 2016.</t>
  </si>
  <si>
    <t>BAJIO 14740559 FONDO DE AHORRO AYUNTAMIENTO</t>
  </si>
  <si>
    <t>BANORTE 4991359337 PROV AGUINALDO 2017</t>
  </si>
  <si>
    <t>MUNICIPIO DE SAN MIGUEL DE ALLENDE
NOTAS A LOS ESTADOS FINANCIEROS
SEGUNDO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</si>
</sst>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3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Alignment="1" applyProtection="1">
      <alignment horizontal="center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41" sqref="A1:B4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0" t="s">
        <v>1406</v>
      </c>
      <c r="B1" s="451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136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228</v>
      </c>
      <c r="B21" s="72" t="s">
        <v>29</v>
      </c>
    </row>
    <row r="22" spans="1:2" x14ac:dyDescent="0.2">
      <c r="A22" s="67" t="s">
        <v>229</v>
      </c>
      <c r="B22" s="72" t="s">
        <v>30</v>
      </c>
    </row>
    <row r="23" spans="1:2" x14ac:dyDescent="0.2">
      <c r="A23" s="67" t="s">
        <v>230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225</v>
      </c>
      <c r="B28" s="72" t="s">
        <v>226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140</v>
      </c>
      <c r="B31" s="72" t="s">
        <v>134</v>
      </c>
    </row>
    <row r="32" spans="1:2" x14ac:dyDescent="0.2">
      <c r="A32" s="67" t="s">
        <v>141</v>
      </c>
      <c r="B32" s="72" t="s">
        <v>135</v>
      </c>
    </row>
    <row r="33" spans="1:3" x14ac:dyDescent="0.2">
      <c r="A33" s="67"/>
      <c r="B33" s="72"/>
    </row>
    <row r="34" spans="1:3" x14ac:dyDescent="0.2">
      <c r="A34" s="67"/>
      <c r="B34" s="71" t="s">
        <v>137</v>
      </c>
    </row>
    <row r="35" spans="1:3" x14ac:dyDescent="0.2">
      <c r="A35" s="67" t="s">
        <v>139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482" t="s">
        <v>235</v>
      </c>
      <c r="B39" s="482"/>
      <c r="C39" s="181"/>
    </row>
    <row r="40" spans="1:3" x14ac:dyDescent="0.2">
      <c r="A40" s="482"/>
      <c r="B40" s="482"/>
      <c r="C40" s="181"/>
    </row>
    <row r="41" spans="1:3" x14ac:dyDescent="0.2">
      <c r="A41" s="182"/>
      <c r="B41" s="183"/>
      <c r="C41" s="182"/>
    </row>
    <row r="42" spans="1:3" x14ac:dyDescent="0.2">
      <c r="A42" s="184"/>
      <c r="B42" s="182"/>
      <c r="C42" s="182"/>
    </row>
    <row r="43" spans="1:3" x14ac:dyDescent="0.2">
      <c r="A43" s="184"/>
      <c r="B43" s="182"/>
      <c r="C43" s="184"/>
    </row>
    <row r="44" spans="1:3" x14ac:dyDescent="0.2">
      <c r="A44" s="184"/>
      <c r="B44" s="190"/>
      <c r="C44" s="190"/>
    </row>
  </sheetData>
  <sheetProtection formatCells="0" formatColumns="0" formatRows="0" autoFilter="0" pivotTables="0"/>
  <mergeCells count="2">
    <mergeCell ref="A1:B1"/>
    <mergeCell ref="A39:B40"/>
  </mergeCells>
  <printOptions horizontalCentered="1"/>
  <pageMargins left="0.70866141732283472" right="0.70866141732283472" top="0.74803149606299213" bottom="0.74803149606299213" header="0.31496062992125984" footer="0.31496062992125984"/>
  <pageSetup paperSize="152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2" t="s">
        <v>142</v>
      </c>
      <c r="B2" s="453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154"/>
      <c r="C4" s="154"/>
      <c r="D4" s="155"/>
    </row>
    <row r="5" spans="1:4" ht="14.1" customHeight="1" x14ac:dyDescent="0.2">
      <c r="A5" s="139" t="s">
        <v>143</v>
      </c>
      <c r="B5" s="145"/>
      <c r="C5" s="145"/>
      <c r="D5" s="146"/>
    </row>
    <row r="6" spans="1:4" ht="14.1" customHeight="1" x14ac:dyDescent="0.2">
      <c r="A6" s="454" t="s">
        <v>157</v>
      </c>
      <c r="B6" s="464"/>
      <c r="C6" s="464"/>
      <c r="D6" s="465"/>
    </row>
    <row r="7" spans="1:4" ht="14.1" customHeight="1" thickBot="1" x14ac:dyDescent="0.25">
      <c r="A7" s="151" t="s">
        <v>158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G18" sqref="A1:G1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6" customFormat="1" ht="11.25" customHeight="1" x14ac:dyDescent="0.25">
      <c r="A1" s="14" t="s">
        <v>43</v>
      </c>
      <c r="B1" s="14"/>
      <c r="C1" s="288"/>
      <c r="D1" s="14"/>
      <c r="E1" s="14"/>
      <c r="F1" s="14"/>
      <c r="G1" s="289"/>
    </row>
    <row r="2" spans="1:7" s="256" customFormat="1" ht="11.25" customHeight="1" x14ac:dyDescent="0.25">
      <c r="A2" s="14" t="s">
        <v>138</v>
      </c>
      <c r="B2" s="14"/>
      <c r="C2" s="288"/>
      <c r="D2" s="14"/>
      <c r="E2" s="14"/>
      <c r="F2" s="14"/>
      <c r="G2" s="14"/>
    </row>
    <row r="5" spans="1:7" ht="11.25" customHeight="1" x14ac:dyDescent="0.2">
      <c r="A5" s="215" t="s">
        <v>298</v>
      </c>
      <c r="B5" s="215"/>
      <c r="G5" s="188" t="s">
        <v>297</v>
      </c>
    </row>
    <row r="6" spans="1:7" x14ac:dyDescent="0.2">
      <c r="A6" s="286"/>
      <c r="B6" s="286"/>
      <c r="C6" s="287"/>
      <c r="D6" s="286"/>
      <c r="E6" s="286"/>
      <c r="F6" s="286"/>
      <c r="G6" s="286"/>
    </row>
    <row r="7" spans="1:7" ht="15" customHeight="1" x14ac:dyDescent="0.2">
      <c r="A7" s="226" t="s">
        <v>45</v>
      </c>
      <c r="B7" s="225" t="s">
        <v>46</v>
      </c>
      <c r="C7" s="223" t="s">
        <v>241</v>
      </c>
      <c r="D7" s="224" t="s">
        <v>240</v>
      </c>
      <c r="E7" s="224" t="s">
        <v>296</v>
      </c>
      <c r="F7" s="225" t="s">
        <v>295</v>
      </c>
      <c r="G7" s="225" t="s">
        <v>294</v>
      </c>
    </row>
    <row r="8" spans="1:7" x14ac:dyDescent="0.2">
      <c r="A8" s="283">
        <v>121340001</v>
      </c>
      <c r="B8" s="283" t="s">
        <v>720</v>
      </c>
      <c r="C8" s="220">
        <v>-1437750.16</v>
      </c>
      <c r="D8" s="285"/>
      <c r="E8" s="284"/>
      <c r="F8" s="283"/>
      <c r="G8" s="283"/>
    </row>
    <row r="9" spans="1:7" x14ac:dyDescent="0.2">
      <c r="A9" s="283"/>
      <c r="B9" s="283"/>
      <c r="C9" s="220"/>
      <c r="D9" s="284"/>
      <c r="E9" s="284"/>
      <c r="F9" s="283"/>
      <c r="G9" s="283"/>
    </row>
    <row r="10" spans="1:7" x14ac:dyDescent="0.2">
      <c r="A10" s="283"/>
      <c r="B10" s="283"/>
      <c r="C10" s="220"/>
      <c r="D10" s="284"/>
      <c r="E10" s="284"/>
      <c r="F10" s="283"/>
      <c r="G10" s="283"/>
    </row>
    <row r="11" spans="1:7" x14ac:dyDescent="0.2">
      <c r="A11" s="283"/>
      <c r="B11" s="283"/>
      <c r="C11" s="220"/>
      <c r="D11" s="284"/>
      <c r="E11" s="284"/>
      <c r="F11" s="283"/>
      <c r="G11" s="283"/>
    </row>
    <row r="12" spans="1:7" x14ac:dyDescent="0.2">
      <c r="A12" s="283"/>
      <c r="B12" s="283"/>
      <c r="C12" s="220"/>
      <c r="D12" s="284"/>
      <c r="E12" s="284"/>
      <c r="F12" s="283"/>
      <c r="G12" s="283"/>
    </row>
    <row r="13" spans="1:7" x14ac:dyDescent="0.2">
      <c r="A13" s="283"/>
      <c r="B13" s="283"/>
      <c r="C13" s="220"/>
      <c r="D13" s="284"/>
      <c r="E13" s="284"/>
      <c r="F13" s="283"/>
      <c r="G13" s="283"/>
    </row>
    <row r="14" spans="1:7" x14ac:dyDescent="0.2">
      <c r="A14" s="283"/>
      <c r="B14" s="283"/>
      <c r="C14" s="220"/>
      <c r="D14" s="284"/>
      <c r="E14" s="284"/>
      <c r="F14" s="283"/>
      <c r="G14" s="283"/>
    </row>
    <row r="15" spans="1:7" x14ac:dyDescent="0.2">
      <c r="A15" s="283"/>
      <c r="B15" s="283"/>
      <c r="C15" s="220"/>
      <c r="D15" s="284"/>
      <c r="E15" s="284"/>
      <c r="F15" s="283"/>
      <c r="G15" s="283"/>
    </row>
    <row r="16" spans="1:7" x14ac:dyDescent="0.2">
      <c r="A16" s="62"/>
      <c r="B16" s="62" t="s">
        <v>293</v>
      </c>
      <c r="C16" s="242">
        <f>SUM(C8:C15)</f>
        <v>-1437750.16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paperSize="152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2" t="s">
        <v>142</v>
      </c>
      <c r="B2" s="453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159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160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161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162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163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E18" sqref="A1:E1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7"/>
      <c r="D1" s="3"/>
      <c r="E1" s="5"/>
    </row>
    <row r="2" spans="1:5" x14ac:dyDescent="0.2">
      <c r="A2" s="3" t="s">
        <v>138</v>
      </c>
      <c r="B2" s="3"/>
      <c r="C2" s="247"/>
      <c r="D2" s="3"/>
      <c r="E2" s="3"/>
    </row>
    <row r="5" spans="1:5" ht="11.25" customHeight="1" x14ac:dyDescent="0.2">
      <c r="A5" s="215" t="s">
        <v>302</v>
      </c>
      <c r="B5" s="215"/>
      <c r="E5" s="188" t="s">
        <v>301</v>
      </c>
    </row>
    <row r="6" spans="1:5" x14ac:dyDescent="0.2">
      <c r="A6" s="286"/>
      <c r="B6" s="286"/>
      <c r="C6" s="287"/>
      <c r="D6" s="286"/>
      <c r="E6" s="286"/>
    </row>
    <row r="7" spans="1:5" ht="15" customHeight="1" x14ac:dyDescent="0.2">
      <c r="A7" s="226" t="s">
        <v>45</v>
      </c>
      <c r="B7" s="225" t="s">
        <v>46</v>
      </c>
      <c r="C7" s="223" t="s">
        <v>241</v>
      </c>
      <c r="D7" s="224" t="s">
        <v>240</v>
      </c>
      <c r="E7" s="225" t="s">
        <v>300</v>
      </c>
    </row>
    <row r="8" spans="1:5" ht="11.25" customHeight="1" x14ac:dyDescent="0.2">
      <c r="A8" s="285" t="s">
        <v>697</v>
      </c>
      <c r="B8" s="285" t="s">
        <v>697</v>
      </c>
      <c r="C8" s="252"/>
      <c r="D8" s="285"/>
      <c r="E8" s="285"/>
    </row>
    <row r="9" spans="1:5" ht="11.25" customHeight="1" x14ac:dyDescent="0.2">
      <c r="A9" s="285"/>
      <c r="B9" s="285"/>
      <c r="C9" s="252"/>
      <c r="D9" s="285"/>
      <c r="E9" s="285"/>
    </row>
    <row r="10" spans="1:5" ht="11.25" customHeight="1" x14ac:dyDescent="0.2">
      <c r="A10" s="285"/>
      <c r="B10" s="285"/>
      <c r="C10" s="252"/>
      <c r="D10" s="285"/>
      <c r="E10" s="285"/>
    </row>
    <row r="11" spans="1:5" ht="11.25" customHeight="1" x14ac:dyDescent="0.2">
      <c r="A11" s="285"/>
      <c r="B11" s="285"/>
      <c r="C11" s="252"/>
      <c r="D11" s="285"/>
      <c r="E11" s="285"/>
    </row>
    <row r="12" spans="1:5" ht="11.25" customHeight="1" x14ac:dyDescent="0.2">
      <c r="A12" s="285"/>
      <c r="B12" s="285"/>
      <c r="C12" s="252"/>
      <c r="D12" s="285"/>
      <c r="E12" s="285"/>
    </row>
    <row r="13" spans="1:5" ht="11.25" customHeight="1" x14ac:dyDescent="0.2">
      <c r="A13" s="285"/>
      <c r="B13" s="285"/>
      <c r="C13" s="252"/>
      <c r="D13" s="285"/>
      <c r="E13" s="285"/>
    </row>
    <row r="14" spans="1:5" ht="11.25" customHeight="1" x14ac:dyDescent="0.2">
      <c r="A14" s="285"/>
      <c r="B14" s="285"/>
      <c r="C14" s="252"/>
      <c r="D14" s="285"/>
      <c r="E14" s="285"/>
    </row>
    <row r="15" spans="1:5" x14ac:dyDescent="0.2">
      <c r="A15" s="285"/>
      <c r="B15" s="285"/>
      <c r="C15" s="252"/>
      <c r="D15" s="285"/>
      <c r="E15" s="285"/>
    </row>
    <row r="16" spans="1:5" x14ac:dyDescent="0.2">
      <c r="A16" s="251"/>
      <c r="B16" s="251" t="s">
        <v>299</v>
      </c>
      <c r="C16" s="250">
        <f>SUM(C8:C15)</f>
        <v>0</v>
      </c>
      <c r="D16" s="251"/>
      <c r="E16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paperSize="152" scale="9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2" t="s">
        <v>142</v>
      </c>
      <c r="B2" s="453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164</v>
      </c>
      <c r="B6" s="92"/>
      <c r="C6" s="92"/>
      <c r="D6" s="92"/>
      <c r="E6" s="93"/>
    </row>
    <row r="7" spans="1:5" ht="14.1" customHeight="1" x14ac:dyDescent="0.2">
      <c r="A7" s="148" t="s">
        <v>165</v>
      </c>
      <c r="B7" s="12"/>
      <c r="C7" s="12"/>
      <c r="D7" s="12"/>
      <c r="E7" s="96"/>
    </row>
    <row r="8" spans="1:5" ht="14.1" customHeight="1" thickBot="1" x14ac:dyDescent="0.25">
      <c r="A8" s="151" t="s">
        <v>166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zoomScaleNormal="100" zoomScaleSheetLayoutView="100" workbookViewId="0">
      <selection activeCell="H112" sqref="A1:H11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7"/>
      <c r="D1" s="247"/>
      <c r="E1" s="247"/>
      <c r="F1" s="5"/>
    </row>
    <row r="2" spans="1:6" x14ac:dyDescent="0.2">
      <c r="A2" s="3" t="s">
        <v>138</v>
      </c>
      <c r="B2" s="3"/>
      <c r="C2" s="247"/>
      <c r="D2" s="247"/>
      <c r="E2" s="247"/>
      <c r="F2" s="239"/>
    </row>
    <row r="3" spans="1:6" x14ac:dyDescent="0.2">
      <c r="F3" s="239"/>
    </row>
    <row r="4" spans="1:6" x14ac:dyDescent="0.2">
      <c r="F4" s="239"/>
    </row>
    <row r="5" spans="1:6" ht="11.25" customHeight="1" x14ac:dyDescent="0.2">
      <c r="A5" s="215" t="s">
        <v>318</v>
      </c>
      <c r="B5" s="215"/>
      <c r="C5" s="292"/>
      <c r="D5" s="292"/>
      <c r="E5" s="292"/>
      <c r="F5" s="268" t="s">
        <v>307</v>
      </c>
    </row>
    <row r="6" spans="1:6" x14ac:dyDescent="0.2">
      <c r="A6" s="295"/>
      <c r="B6" s="295"/>
      <c r="C6" s="292"/>
      <c r="D6" s="294"/>
      <c r="E6" s="294"/>
      <c r="F6" s="293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306</v>
      </c>
    </row>
    <row r="8" spans="1:6" x14ac:dyDescent="0.2">
      <c r="A8" s="221" t="s">
        <v>721</v>
      </c>
      <c r="B8" s="221" t="s">
        <v>722</v>
      </c>
      <c r="C8" s="220">
        <v>366037760.76999998</v>
      </c>
      <c r="D8" s="220">
        <v>377652348.93000001</v>
      </c>
      <c r="E8" s="220">
        <v>11614588.16</v>
      </c>
      <c r="F8" s="220"/>
    </row>
    <row r="9" spans="1:6" x14ac:dyDescent="0.2">
      <c r="A9" s="221" t="s">
        <v>723</v>
      </c>
      <c r="B9" s="221" t="s">
        <v>724</v>
      </c>
      <c r="C9" s="220">
        <v>154320757.77000001</v>
      </c>
      <c r="D9" s="220">
        <v>154320757.77000001</v>
      </c>
      <c r="E9" s="220">
        <v>0</v>
      </c>
      <c r="F9" s="220"/>
    </row>
    <row r="10" spans="1:6" x14ac:dyDescent="0.2">
      <c r="A10" s="221" t="s">
        <v>725</v>
      </c>
      <c r="B10" s="221" t="s">
        <v>726</v>
      </c>
      <c r="C10" s="220">
        <v>73293865.159999996</v>
      </c>
      <c r="D10" s="220">
        <v>73293865.159999996</v>
      </c>
      <c r="E10" s="220">
        <v>0</v>
      </c>
      <c r="F10" s="220"/>
    </row>
    <row r="11" spans="1:6" x14ac:dyDescent="0.2">
      <c r="A11" s="221" t="s">
        <v>727</v>
      </c>
      <c r="B11" s="221" t="s">
        <v>728</v>
      </c>
      <c r="C11" s="220">
        <v>7070189.8200000003</v>
      </c>
      <c r="D11" s="220">
        <v>7070189.8200000003</v>
      </c>
      <c r="E11" s="220">
        <v>0</v>
      </c>
      <c r="F11" s="220"/>
    </row>
    <row r="12" spans="1:6" x14ac:dyDescent="0.2">
      <c r="A12" s="221" t="s">
        <v>729</v>
      </c>
      <c r="B12" s="221" t="s">
        <v>730</v>
      </c>
      <c r="C12" s="220">
        <v>90670766.099999994</v>
      </c>
      <c r="D12" s="220">
        <v>55074365.020000003</v>
      </c>
      <c r="E12" s="220">
        <v>-35596401.079999998</v>
      </c>
      <c r="F12" s="220"/>
    </row>
    <row r="13" spans="1:6" x14ac:dyDescent="0.2">
      <c r="A13" s="221" t="s">
        <v>731</v>
      </c>
      <c r="B13" s="221" t="s">
        <v>732</v>
      </c>
      <c r="C13" s="220">
        <v>74853273</v>
      </c>
      <c r="D13" s="220">
        <v>117040208.45999999</v>
      </c>
      <c r="E13" s="220">
        <v>42186935.460000001</v>
      </c>
      <c r="F13" s="220"/>
    </row>
    <row r="14" spans="1:6" x14ac:dyDescent="0.2">
      <c r="A14" s="221" t="s">
        <v>733</v>
      </c>
      <c r="B14" s="221" t="s">
        <v>734</v>
      </c>
      <c r="C14" s="220">
        <v>78283352.939999998</v>
      </c>
      <c r="D14" s="220">
        <v>55942323.460000001</v>
      </c>
      <c r="E14" s="220">
        <v>-22341029.48</v>
      </c>
      <c r="F14" s="220"/>
    </row>
    <row r="15" spans="1:6" x14ac:dyDescent="0.2">
      <c r="A15" s="221" t="s">
        <v>735</v>
      </c>
      <c r="B15" s="221" t="s">
        <v>736</v>
      </c>
      <c r="C15" s="220">
        <v>1462874.04</v>
      </c>
      <c r="D15" s="220">
        <v>1462874.04</v>
      </c>
      <c r="E15" s="220">
        <v>0</v>
      </c>
      <c r="F15" s="220"/>
    </row>
    <row r="16" spans="1:6" x14ac:dyDescent="0.2">
      <c r="A16" s="221" t="s">
        <v>737</v>
      </c>
      <c r="B16" s="221" t="s">
        <v>728</v>
      </c>
      <c r="C16" s="220">
        <v>142032904.03</v>
      </c>
      <c r="D16" s="220">
        <v>148913021.59</v>
      </c>
      <c r="E16" s="220">
        <v>6880117.5599999996</v>
      </c>
      <c r="F16" s="220"/>
    </row>
    <row r="17" spans="1:6" x14ac:dyDescent="0.2">
      <c r="A17" s="221" t="s">
        <v>738</v>
      </c>
      <c r="B17" s="221" t="s">
        <v>734</v>
      </c>
      <c r="C17" s="220">
        <v>197850.22</v>
      </c>
      <c r="D17" s="220">
        <v>197850.22</v>
      </c>
      <c r="E17" s="220">
        <v>0</v>
      </c>
      <c r="F17" s="220"/>
    </row>
    <row r="18" spans="1:6" x14ac:dyDescent="0.2">
      <c r="A18" s="221" t="s">
        <v>739</v>
      </c>
      <c r="B18" s="221" t="s">
        <v>740</v>
      </c>
      <c r="C18" s="220">
        <v>6523278.4900000002</v>
      </c>
      <c r="D18" s="220">
        <v>6523278.4900000002</v>
      </c>
      <c r="E18" s="220">
        <v>0</v>
      </c>
      <c r="F18" s="220"/>
    </row>
    <row r="19" spans="1:6" x14ac:dyDescent="0.2">
      <c r="A19" s="221"/>
      <c r="B19" s="221"/>
      <c r="C19" s="220"/>
      <c r="D19" s="220"/>
      <c r="E19" s="220"/>
      <c r="F19" s="220"/>
    </row>
    <row r="20" spans="1:6" x14ac:dyDescent="0.2">
      <c r="A20" s="62"/>
      <c r="B20" s="62" t="s">
        <v>317</v>
      </c>
      <c r="C20" s="242">
        <f>SUM(C8:C19)</f>
        <v>994746872.33999991</v>
      </c>
      <c r="D20" s="242">
        <f>SUM(D8:D19)</f>
        <v>997491082.96000016</v>
      </c>
      <c r="E20" s="242">
        <f>SUM(E8:E19)</f>
        <v>2744210.620000002</v>
      </c>
      <c r="F20" s="242"/>
    </row>
    <row r="21" spans="1:6" x14ac:dyDescent="0.2">
      <c r="A21" s="60"/>
      <c r="B21" s="60"/>
      <c r="C21" s="229"/>
      <c r="D21" s="229"/>
      <c r="E21" s="229"/>
      <c r="F21" s="60"/>
    </row>
    <row r="22" spans="1:6" x14ac:dyDescent="0.2">
      <c r="A22" s="60"/>
      <c r="B22" s="60"/>
      <c r="C22" s="229"/>
      <c r="D22" s="229"/>
      <c r="E22" s="229"/>
      <c r="F22" s="60"/>
    </row>
    <row r="23" spans="1:6" ht="11.25" customHeight="1" x14ac:dyDescent="0.2">
      <c r="A23" s="215" t="s">
        <v>316</v>
      </c>
      <c r="B23" s="60"/>
      <c r="C23" s="292"/>
      <c r="D23" s="292"/>
      <c r="E23" s="292"/>
      <c r="F23" s="268" t="s">
        <v>307</v>
      </c>
    </row>
    <row r="24" spans="1:6" ht="12.75" customHeight="1" x14ac:dyDescent="0.2">
      <c r="A24" s="279"/>
      <c r="B24" s="279"/>
      <c r="C24" s="227"/>
    </row>
    <row r="25" spans="1:6" ht="15" customHeight="1" x14ac:dyDescent="0.2">
      <c r="A25" s="226" t="s">
        <v>45</v>
      </c>
      <c r="B25" s="225" t="s">
        <v>46</v>
      </c>
      <c r="C25" s="291" t="s">
        <v>47</v>
      </c>
      <c r="D25" s="291" t="s">
        <v>48</v>
      </c>
      <c r="E25" s="291" t="s">
        <v>49</v>
      </c>
      <c r="F25" s="290" t="s">
        <v>306</v>
      </c>
    </row>
    <row r="26" spans="1:6" x14ac:dyDescent="0.2">
      <c r="A26" s="221" t="s">
        <v>741</v>
      </c>
      <c r="B26" s="262" t="s">
        <v>742</v>
      </c>
      <c r="C26" s="263">
        <v>3423379.32</v>
      </c>
      <c r="D26" s="263">
        <v>3579598.01</v>
      </c>
      <c r="E26" s="263">
        <v>156218.69</v>
      </c>
      <c r="F26" s="262"/>
    </row>
    <row r="27" spans="1:6" x14ac:dyDescent="0.2">
      <c r="A27" s="221" t="s">
        <v>743</v>
      </c>
      <c r="B27" s="262" t="s">
        <v>744</v>
      </c>
      <c r="C27" s="263">
        <v>452654.02</v>
      </c>
      <c r="D27" s="263">
        <v>479953.02</v>
      </c>
      <c r="E27" s="263">
        <v>27299</v>
      </c>
      <c r="F27" s="262"/>
    </row>
    <row r="28" spans="1:6" x14ac:dyDescent="0.2">
      <c r="A28" s="221" t="s">
        <v>745</v>
      </c>
      <c r="B28" s="262" t="s">
        <v>746</v>
      </c>
      <c r="C28" s="263">
        <v>4715261.9000000004</v>
      </c>
      <c r="D28" s="263">
        <v>5084579.38</v>
      </c>
      <c r="E28" s="263">
        <v>369317.48</v>
      </c>
      <c r="F28" s="262"/>
    </row>
    <row r="29" spans="1:6" x14ac:dyDescent="0.2">
      <c r="A29" s="221" t="s">
        <v>747</v>
      </c>
      <c r="B29" s="262" t="s">
        <v>748</v>
      </c>
      <c r="C29" s="263">
        <v>2088384.01</v>
      </c>
      <c r="D29" s="263">
        <v>2350804.96</v>
      </c>
      <c r="E29" s="263">
        <v>262420.95</v>
      </c>
      <c r="F29" s="262"/>
    </row>
    <row r="30" spans="1:6" x14ac:dyDescent="0.2">
      <c r="A30" s="221" t="s">
        <v>749</v>
      </c>
      <c r="B30" s="262" t="s">
        <v>750</v>
      </c>
      <c r="C30" s="263">
        <v>590036.05000000005</v>
      </c>
      <c r="D30" s="263">
        <v>591937.68999999994</v>
      </c>
      <c r="E30" s="263">
        <v>1901.64</v>
      </c>
      <c r="F30" s="262"/>
    </row>
    <row r="31" spans="1:6" x14ac:dyDescent="0.2">
      <c r="A31" s="221" t="s">
        <v>751</v>
      </c>
      <c r="B31" s="262" t="s">
        <v>752</v>
      </c>
      <c r="C31" s="263">
        <v>791965.53</v>
      </c>
      <c r="D31" s="263">
        <v>783396.99</v>
      </c>
      <c r="E31" s="263">
        <v>-8568.5400000000009</v>
      </c>
      <c r="F31" s="262"/>
    </row>
    <row r="32" spans="1:6" x14ac:dyDescent="0.2">
      <c r="A32" s="221" t="s">
        <v>753</v>
      </c>
      <c r="B32" s="262" t="s">
        <v>754</v>
      </c>
      <c r="C32" s="263">
        <v>851901.28</v>
      </c>
      <c r="D32" s="263">
        <v>851901.28</v>
      </c>
      <c r="E32" s="263">
        <v>0</v>
      </c>
      <c r="F32" s="262"/>
    </row>
    <row r="33" spans="1:6" x14ac:dyDescent="0.2">
      <c r="A33" s="221" t="s">
        <v>755</v>
      </c>
      <c r="B33" s="262" t="s">
        <v>756</v>
      </c>
      <c r="C33" s="263">
        <v>169616</v>
      </c>
      <c r="D33" s="263">
        <v>173942.8</v>
      </c>
      <c r="E33" s="263">
        <v>4326.8</v>
      </c>
      <c r="F33" s="262"/>
    </row>
    <row r="34" spans="1:6" x14ac:dyDescent="0.2">
      <c r="A34" s="221" t="s">
        <v>757</v>
      </c>
      <c r="B34" s="262" t="s">
        <v>758</v>
      </c>
      <c r="C34" s="263">
        <v>52896</v>
      </c>
      <c r="D34" s="263">
        <v>52896</v>
      </c>
      <c r="E34" s="263">
        <v>0</v>
      </c>
      <c r="F34" s="262"/>
    </row>
    <row r="35" spans="1:6" x14ac:dyDescent="0.2">
      <c r="A35" s="221" t="s">
        <v>759</v>
      </c>
      <c r="B35" s="262" t="s">
        <v>760</v>
      </c>
      <c r="C35" s="263">
        <v>37025881.799999997</v>
      </c>
      <c r="D35" s="263">
        <v>40161488.200000003</v>
      </c>
      <c r="E35" s="263">
        <v>3135606.4</v>
      </c>
      <c r="F35" s="262"/>
    </row>
    <row r="36" spans="1:6" x14ac:dyDescent="0.2">
      <c r="A36" s="221" t="s">
        <v>761</v>
      </c>
      <c r="B36" s="262" t="s">
        <v>762</v>
      </c>
      <c r="C36" s="263">
        <v>748000.47</v>
      </c>
      <c r="D36" s="263">
        <v>795250.47</v>
      </c>
      <c r="E36" s="263">
        <v>47250</v>
      </c>
      <c r="F36" s="262"/>
    </row>
    <row r="37" spans="1:6" x14ac:dyDescent="0.2">
      <c r="A37" s="221" t="s">
        <v>763</v>
      </c>
      <c r="B37" s="262" t="s">
        <v>764</v>
      </c>
      <c r="C37" s="263">
        <v>3315726.12</v>
      </c>
      <c r="D37" s="263">
        <v>3240493.12</v>
      </c>
      <c r="E37" s="263">
        <v>-75233</v>
      </c>
      <c r="F37" s="262"/>
    </row>
    <row r="38" spans="1:6" x14ac:dyDescent="0.2">
      <c r="A38" s="221" t="s">
        <v>765</v>
      </c>
      <c r="B38" s="262" t="s">
        <v>766</v>
      </c>
      <c r="C38" s="263">
        <v>5867897.3399999999</v>
      </c>
      <c r="D38" s="263">
        <v>5867897.3399999999</v>
      </c>
      <c r="E38" s="263">
        <v>0</v>
      </c>
      <c r="F38" s="262"/>
    </row>
    <row r="39" spans="1:6" x14ac:dyDescent="0.2">
      <c r="A39" s="221" t="s">
        <v>767</v>
      </c>
      <c r="B39" s="262" t="s">
        <v>768</v>
      </c>
      <c r="C39" s="263">
        <v>35728</v>
      </c>
      <c r="D39" s="263">
        <v>35728</v>
      </c>
      <c r="E39" s="263">
        <v>0</v>
      </c>
      <c r="F39" s="262"/>
    </row>
    <row r="40" spans="1:6" x14ac:dyDescent="0.2">
      <c r="A40" s="221" t="s">
        <v>769</v>
      </c>
      <c r="B40" s="262" t="s">
        <v>770</v>
      </c>
      <c r="C40" s="263">
        <v>491525.31</v>
      </c>
      <c r="D40" s="263">
        <v>491525.31</v>
      </c>
      <c r="E40" s="263">
        <v>0</v>
      </c>
      <c r="F40" s="262"/>
    </row>
    <row r="41" spans="1:6" x14ac:dyDescent="0.2">
      <c r="A41" s="221" t="s">
        <v>771</v>
      </c>
      <c r="B41" s="262" t="s">
        <v>772</v>
      </c>
      <c r="C41" s="263">
        <v>6128157.2599999998</v>
      </c>
      <c r="D41" s="263">
        <v>6104842.4199999999</v>
      </c>
      <c r="E41" s="263">
        <v>-23314.84</v>
      </c>
      <c r="F41" s="262"/>
    </row>
    <row r="42" spans="1:6" x14ac:dyDescent="0.2">
      <c r="A42" s="221" t="s">
        <v>773</v>
      </c>
      <c r="B42" s="262" t="s">
        <v>774</v>
      </c>
      <c r="C42" s="263">
        <v>224978.01</v>
      </c>
      <c r="D42" s="263">
        <v>225465.51</v>
      </c>
      <c r="E42" s="263">
        <v>487.5</v>
      </c>
      <c r="F42" s="262"/>
    </row>
    <row r="43" spans="1:6" x14ac:dyDescent="0.2">
      <c r="A43" s="221" t="s">
        <v>775</v>
      </c>
      <c r="B43" s="262" t="s">
        <v>776</v>
      </c>
      <c r="C43" s="263">
        <v>1127337.6299999999</v>
      </c>
      <c r="D43" s="263">
        <v>2056852</v>
      </c>
      <c r="E43" s="263">
        <v>929514.37</v>
      </c>
      <c r="F43" s="262"/>
    </row>
    <row r="44" spans="1:6" x14ac:dyDescent="0.2">
      <c r="A44" s="221" t="s">
        <v>777</v>
      </c>
      <c r="B44" s="262" t="s">
        <v>778</v>
      </c>
      <c r="C44" s="263">
        <v>218885.14</v>
      </c>
      <c r="D44" s="263">
        <v>211685.14</v>
      </c>
      <c r="E44" s="263">
        <v>-7200</v>
      </c>
      <c r="F44" s="262"/>
    </row>
    <row r="45" spans="1:6" x14ac:dyDescent="0.2">
      <c r="A45" s="221" t="s">
        <v>779</v>
      </c>
      <c r="B45" s="262" t="s">
        <v>780</v>
      </c>
      <c r="C45" s="263">
        <v>297421.98</v>
      </c>
      <c r="D45" s="263">
        <v>388881.52</v>
      </c>
      <c r="E45" s="263">
        <v>91459.54</v>
      </c>
      <c r="F45" s="262"/>
    </row>
    <row r="46" spans="1:6" x14ac:dyDescent="0.2">
      <c r="A46" s="221" t="s">
        <v>781</v>
      </c>
      <c r="B46" s="262" t="s">
        <v>782</v>
      </c>
      <c r="C46" s="263">
        <v>957921.47</v>
      </c>
      <c r="D46" s="263">
        <v>962731.23</v>
      </c>
      <c r="E46" s="263">
        <v>4809.76</v>
      </c>
      <c r="F46" s="262"/>
    </row>
    <row r="47" spans="1:6" x14ac:dyDescent="0.2">
      <c r="A47" s="221" t="s">
        <v>783</v>
      </c>
      <c r="B47" s="262" t="s">
        <v>784</v>
      </c>
      <c r="C47" s="263">
        <v>1927938.99</v>
      </c>
      <c r="D47" s="263">
        <v>1927938.99</v>
      </c>
      <c r="E47" s="263">
        <v>0</v>
      </c>
      <c r="F47" s="262"/>
    </row>
    <row r="48" spans="1:6" x14ac:dyDescent="0.2">
      <c r="A48" s="221" t="s">
        <v>785</v>
      </c>
      <c r="B48" s="262" t="s">
        <v>786</v>
      </c>
      <c r="C48" s="263">
        <v>9396</v>
      </c>
      <c r="D48" s="263">
        <v>9396</v>
      </c>
      <c r="E48" s="263">
        <v>0</v>
      </c>
      <c r="F48" s="262"/>
    </row>
    <row r="49" spans="1:8" x14ac:dyDescent="0.2">
      <c r="A49" s="221" t="s">
        <v>787</v>
      </c>
      <c r="B49" s="262" t="s">
        <v>788</v>
      </c>
      <c r="C49" s="263">
        <v>107462.16</v>
      </c>
      <c r="D49" s="263">
        <v>107462.16</v>
      </c>
      <c r="E49" s="263">
        <v>0</v>
      </c>
      <c r="F49" s="262"/>
    </row>
    <row r="50" spans="1:8" x14ac:dyDescent="0.2">
      <c r="A50" s="221" t="s">
        <v>789</v>
      </c>
      <c r="B50" s="262" t="s">
        <v>790</v>
      </c>
      <c r="C50" s="263">
        <v>77000</v>
      </c>
      <c r="D50" s="263">
        <v>77000</v>
      </c>
      <c r="E50" s="263">
        <v>0</v>
      </c>
      <c r="F50" s="262"/>
    </row>
    <row r="51" spans="1:8" x14ac:dyDescent="0.2">
      <c r="A51" s="221"/>
      <c r="B51" s="262"/>
      <c r="C51" s="263"/>
      <c r="D51" s="263"/>
      <c r="E51" s="263"/>
      <c r="F51" s="262"/>
    </row>
    <row r="52" spans="1:8" x14ac:dyDescent="0.2">
      <c r="A52" s="62"/>
      <c r="B52" s="62" t="s">
        <v>315</v>
      </c>
      <c r="C52" s="242">
        <f>SUM(C26:C51)</f>
        <v>71697351.789999977</v>
      </c>
      <c r="D52" s="242">
        <f>SUM(D26:D51)</f>
        <v>76613647.540000007</v>
      </c>
      <c r="E52" s="242">
        <f>SUM(E26:E51)</f>
        <v>4916295.75</v>
      </c>
      <c r="F52" s="242"/>
    </row>
    <row r="53" spans="1:8" s="8" customFormat="1" x14ac:dyDescent="0.2">
      <c r="A53" s="59"/>
      <c r="B53" s="59"/>
      <c r="C53" s="11"/>
      <c r="D53" s="11"/>
      <c r="E53" s="11"/>
      <c r="F53" s="11"/>
    </row>
    <row r="54" spans="1:8" s="8" customFormat="1" x14ac:dyDescent="0.2">
      <c r="A54" s="59"/>
      <c r="B54" s="59"/>
      <c r="C54" s="11"/>
      <c r="D54" s="11"/>
      <c r="E54" s="11"/>
      <c r="F54" s="11"/>
    </row>
    <row r="55" spans="1:8" s="8" customFormat="1" ht="11.25" customHeight="1" x14ac:dyDescent="0.2">
      <c r="A55" s="215" t="s">
        <v>314</v>
      </c>
      <c r="B55" s="215"/>
      <c r="C55" s="292"/>
      <c r="D55" s="292"/>
      <c r="E55" s="292"/>
      <c r="G55" s="268" t="s">
        <v>307</v>
      </c>
    </row>
    <row r="56" spans="1:8" s="8" customFormat="1" x14ac:dyDescent="0.2">
      <c r="A56" s="279"/>
      <c r="B56" s="279"/>
      <c r="C56" s="227"/>
      <c r="D56" s="7"/>
      <c r="E56" s="7"/>
      <c r="F56" s="89"/>
    </row>
    <row r="57" spans="1:8" s="8" customFormat="1" ht="27.95" customHeight="1" x14ac:dyDescent="0.2">
      <c r="A57" s="226" t="s">
        <v>45</v>
      </c>
      <c r="B57" s="225" t="s">
        <v>46</v>
      </c>
      <c r="C57" s="291" t="s">
        <v>47</v>
      </c>
      <c r="D57" s="291" t="s">
        <v>48</v>
      </c>
      <c r="E57" s="291" t="s">
        <v>49</v>
      </c>
      <c r="F57" s="290" t="s">
        <v>306</v>
      </c>
      <c r="G57" s="290" t="s">
        <v>305</v>
      </c>
      <c r="H57" s="290" t="s">
        <v>304</v>
      </c>
    </row>
    <row r="58" spans="1:8" s="8" customFormat="1" x14ac:dyDescent="0.2">
      <c r="A58" s="221" t="s">
        <v>791</v>
      </c>
      <c r="B58" s="262" t="s">
        <v>792</v>
      </c>
      <c r="C58" s="220">
        <v>-17114051.390000001</v>
      </c>
      <c r="D58" s="263">
        <v>-17114051.390000001</v>
      </c>
      <c r="E58" s="263">
        <v>0</v>
      </c>
      <c r="F58" s="262"/>
      <c r="G58" s="262"/>
      <c r="H58" s="262"/>
    </row>
    <row r="59" spans="1:8" s="8" customFormat="1" x14ac:dyDescent="0.2">
      <c r="A59" s="221"/>
      <c r="B59" s="262"/>
      <c r="C59" s="220"/>
      <c r="D59" s="263"/>
      <c r="E59" s="263"/>
      <c r="F59" s="262"/>
      <c r="G59" s="262"/>
      <c r="H59" s="262"/>
    </row>
    <row r="60" spans="1:8" s="8" customFormat="1" x14ac:dyDescent="0.2">
      <c r="A60" s="221"/>
      <c r="B60" s="262"/>
      <c r="C60" s="220"/>
      <c r="D60" s="263"/>
      <c r="E60" s="263"/>
      <c r="F60" s="262"/>
      <c r="G60" s="262"/>
      <c r="H60" s="262"/>
    </row>
    <row r="61" spans="1:8" s="8" customFormat="1" x14ac:dyDescent="0.2">
      <c r="A61" s="221"/>
      <c r="B61" s="262"/>
      <c r="C61" s="220"/>
      <c r="D61" s="263"/>
      <c r="E61" s="263"/>
      <c r="F61" s="262"/>
      <c r="G61" s="262"/>
      <c r="H61" s="262"/>
    </row>
    <row r="62" spans="1:8" s="8" customFormat="1" x14ac:dyDescent="0.2">
      <c r="A62" s="62"/>
      <c r="B62" s="62" t="s">
        <v>313</v>
      </c>
      <c r="C62" s="242">
        <f>SUM(C58:C61)</f>
        <v>-17114051.390000001</v>
      </c>
      <c r="D62" s="242">
        <f>SUM(D58:D61)</f>
        <v>-17114051.390000001</v>
      </c>
      <c r="E62" s="242">
        <f>SUM(E58:E61)</f>
        <v>0</v>
      </c>
      <c r="F62" s="242"/>
      <c r="G62" s="242"/>
      <c r="H62" s="242"/>
    </row>
    <row r="63" spans="1:8" s="8" customFormat="1" x14ac:dyDescent="0.2">
      <c r="A63" s="15"/>
      <c r="B63" s="15"/>
      <c r="C63" s="16"/>
      <c r="D63" s="16"/>
      <c r="E63" s="16"/>
      <c r="F63" s="11"/>
    </row>
    <row r="65" spans="1:8" x14ac:dyDescent="0.2">
      <c r="A65" s="215" t="s">
        <v>312</v>
      </c>
      <c r="B65" s="215"/>
      <c r="C65" s="292"/>
      <c r="D65" s="292"/>
      <c r="E65" s="292"/>
      <c r="G65" s="268" t="s">
        <v>307</v>
      </c>
    </row>
    <row r="66" spans="1:8" x14ac:dyDescent="0.2">
      <c r="A66" s="279"/>
      <c r="B66" s="279"/>
      <c r="C66" s="227"/>
      <c r="H66" s="7"/>
    </row>
    <row r="67" spans="1:8" ht="27.95" customHeight="1" x14ac:dyDescent="0.2">
      <c r="A67" s="226" t="s">
        <v>45</v>
      </c>
      <c r="B67" s="225" t="s">
        <v>46</v>
      </c>
      <c r="C67" s="291" t="s">
        <v>47</v>
      </c>
      <c r="D67" s="291" t="s">
        <v>48</v>
      </c>
      <c r="E67" s="291" t="s">
        <v>49</v>
      </c>
      <c r="F67" s="290" t="s">
        <v>306</v>
      </c>
      <c r="G67" s="290" t="s">
        <v>305</v>
      </c>
      <c r="H67" s="290" t="s">
        <v>304</v>
      </c>
    </row>
    <row r="68" spans="1:8" x14ac:dyDescent="0.2">
      <c r="A68" s="221" t="s">
        <v>697</v>
      </c>
      <c r="B68" s="262" t="s">
        <v>697</v>
      </c>
      <c r="C68" s="220"/>
      <c r="D68" s="263"/>
      <c r="E68" s="263"/>
      <c r="F68" s="262"/>
      <c r="G68" s="262"/>
      <c r="H68" s="262"/>
    </row>
    <row r="69" spans="1:8" x14ac:dyDescent="0.2">
      <c r="A69" s="221"/>
      <c r="B69" s="262"/>
      <c r="C69" s="220"/>
      <c r="D69" s="263"/>
      <c r="E69" s="263"/>
      <c r="F69" s="262"/>
      <c r="G69" s="262"/>
      <c r="H69" s="262"/>
    </row>
    <row r="70" spans="1:8" x14ac:dyDescent="0.2">
      <c r="A70" s="221"/>
      <c r="B70" s="262"/>
      <c r="C70" s="220"/>
      <c r="D70" s="263"/>
      <c r="E70" s="263"/>
      <c r="F70" s="262"/>
      <c r="G70" s="262"/>
      <c r="H70" s="262"/>
    </row>
    <row r="71" spans="1:8" x14ac:dyDescent="0.2">
      <c r="A71" s="221"/>
      <c r="B71" s="262"/>
      <c r="C71" s="220"/>
      <c r="D71" s="263"/>
      <c r="E71" s="263"/>
      <c r="F71" s="262"/>
      <c r="G71" s="262"/>
      <c r="H71" s="262"/>
    </row>
    <row r="72" spans="1:8" x14ac:dyDescent="0.2">
      <c r="A72" s="62"/>
      <c r="B72" s="62" t="s">
        <v>311</v>
      </c>
      <c r="C72" s="242">
        <f>SUM(C68:C71)</f>
        <v>0</v>
      </c>
      <c r="D72" s="242">
        <f>SUM(D68:D71)</f>
        <v>0</v>
      </c>
      <c r="E72" s="242">
        <f>SUM(E68:E71)</f>
        <v>0</v>
      </c>
      <c r="F72" s="242"/>
      <c r="G72" s="242"/>
      <c r="H72" s="242"/>
    </row>
    <row r="75" spans="1:8" x14ac:dyDescent="0.2">
      <c r="A75" s="215" t="s">
        <v>310</v>
      </c>
      <c r="B75" s="215"/>
      <c r="C75" s="292"/>
      <c r="D75" s="292"/>
      <c r="E75" s="292"/>
      <c r="G75" s="268" t="s">
        <v>307</v>
      </c>
    </row>
    <row r="76" spans="1:8" x14ac:dyDescent="0.2">
      <c r="A76" s="279"/>
      <c r="B76" s="279"/>
      <c r="C76" s="227"/>
    </row>
    <row r="77" spans="1:8" ht="27.95" customHeight="1" x14ac:dyDescent="0.2">
      <c r="A77" s="226" t="s">
        <v>45</v>
      </c>
      <c r="B77" s="225" t="s">
        <v>46</v>
      </c>
      <c r="C77" s="291" t="s">
        <v>47</v>
      </c>
      <c r="D77" s="291" t="s">
        <v>48</v>
      </c>
      <c r="E77" s="291" t="s">
        <v>49</v>
      </c>
      <c r="F77" s="290" t="s">
        <v>306</v>
      </c>
      <c r="G77" s="290" t="s">
        <v>305</v>
      </c>
      <c r="H77" s="290" t="s">
        <v>304</v>
      </c>
    </row>
    <row r="78" spans="1:8" x14ac:dyDescent="0.2">
      <c r="A78" s="221" t="s">
        <v>793</v>
      </c>
      <c r="B78" s="262" t="s">
        <v>742</v>
      </c>
      <c r="C78" s="220">
        <v>-894859.95</v>
      </c>
      <c r="D78" s="263">
        <v>-880923.01</v>
      </c>
      <c r="E78" s="263">
        <v>13936.94</v>
      </c>
      <c r="F78" s="262"/>
      <c r="G78" s="262"/>
      <c r="H78" s="262"/>
    </row>
    <row r="79" spans="1:8" x14ac:dyDescent="0.2">
      <c r="A79" s="221" t="s">
        <v>794</v>
      </c>
      <c r="B79" s="262" t="s">
        <v>744</v>
      </c>
      <c r="C79" s="220">
        <v>-35731.129999999997</v>
      </c>
      <c r="D79" s="263">
        <v>-35731.129999999997</v>
      </c>
      <c r="E79" s="263">
        <v>0</v>
      </c>
      <c r="F79" s="262"/>
      <c r="G79" s="262"/>
      <c r="H79" s="262"/>
    </row>
    <row r="80" spans="1:8" x14ac:dyDescent="0.2">
      <c r="A80" s="221" t="s">
        <v>795</v>
      </c>
      <c r="B80" s="262" t="s">
        <v>746</v>
      </c>
      <c r="C80" s="220">
        <v>-5387136.7999999998</v>
      </c>
      <c r="D80" s="263">
        <v>-5082033.4400000004</v>
      </c>
      <c r="E80" s="263">
        <v>305103.35999999999</v>
      </c>
      <c r="F80" s="262"/>
      <c r="G80" s="262"/>
      <c r="H80" s="262"/>
    </row>
    <row r="81" spans="1:8" x14ac:dyDescent="0.2">
      <c r="A81" s="221" t="s">
        <v>796</v>
      </c>
      <c r="B81" s="262" t="s">
        <v>748</v>
      </c>
      <c r="C81" s="220">
        <v>-820600.73</v>
      </c>
      <c r="D81" s="263">
        <v>-749336.44</v>
      </c>
      <c r="E81" s="263">
        <v>71264.289999999994</v>
      </c>
      <c r="F81" s="262"/>
      <c r="G81" s="262"/>
      <c r="H81" s="262"/>
    </row>
    <row r="82" spans="1:8" x14ac:dyDescent="0.2">
      <c r="A82" s="221" t="s">
        <v>797</v>
      </c>
      <c r="B82" s="262" t="s">
        <v>750</v>
      </c>
      <c r="C82" s="220">
        <v>-167804.43</v>
      </c>
      <c r="D82" s="263">
        <v>-156566.60999999999</v>
      </c>
      <c r="E82" s="263">
        <v>11237.82</v>
      </c>
      <c r="F82" s="262"/>
      <c r="G82" s="262"/>
      <c r="H82" s="262"/>
    </row>
    <row r="83" spans="1:8" x14ac:dyDescent="0.2">
      <c r="A83" s="221" t="s">
        <v>798</v>
      </c>
      <c r="B83" s="262" t="s">
        <v>752</v>
      </c>
      <c r="C83" s="220">
        <v>-232708.05</v>
      </c>
      <c r="D83" s="263">
        <v>-216526.48</v>
      </c>
      <c r="E83" s="263">
        <v>16181.57</v>
      </c>
      <c r="F83" s="262"/>
      <c r="G83" s="262"/>
      <c r="H83" s="262"/>
    </row>
    <row r="84" spans="1:8" x14ac:dyDescent="0.2">
      <c r="A84" s="221" t="s">
        <v>799</v>
      </c>
      <c r="B84" s="262" t="s">
        <v>754</v>
      </c>
      <c r="C84" s="220">
        <v>-85854.2</v>
      </c>
      <c r="D84" s="263">
        <v>-85854.2</v>
      </c>
      <c r="E84" s="263">
        <v>0</v>
      </c>
      <c r="F84" s="262"/>
      <c r="G84" s="262"/>
      <c r="H84" s="262"/>
    </row>
    <row r="85" spans="1:8" x14ac:dyDescent="0.2">
      <c r="A85" s="221" t="s">
        <v>800</v>
      </c>
      <c r="B85" s="262" t="s">
        <v>756</v>
      </c>
      <c r="C85" s="220">
        <v>-57543.519999999997</v>
      </c>
      <c r="D85" s="263">
        <v>-57543.519999999997</v>
      </c>
      <c r="E85" s="263">
        <v>0</v>
      </c>
      <c r="F85" s="262"/>
      <c r="G85" s="262"/>
      <c r="H85" s="262"/>
    </row>
    <row r="86" spans="1:8" x14ac:dyDescent="0.2">
      <c r="A86" s="221" t="s">
        <v>801</v>
      </c>
      <c r="B86" s="262" t="s">
        <v>758</v>
      </c>
      <c r="C86" s="220">
        <v>-3526.4</v>
      </c>
      <c r="D86" s="263">
        <v>-3526.4</v>
      </c>
      <c r="E86" s="263">
        <v>0</v>
      </c>
      <c r="F86" s="262"/>
      <c r="G86" s="262"/>
      <c r="H86" s="262"/>
    </row>
    <row r="87" spans="1:8" x14ac:dyDescent="0.2">
      <c r="A87" s="221" t="s">
        <v>802</v>
      </c>
      <c r="B87" s="262" t="s">
        <v>760</v>
      </c>
      <c r="C87" s="220">
        <v>-19480884.940000001</v>
      </c>
      <c r="D87" s="263">
        <v>-18903632.16</v>
      </c>
      <c r="E87" s="263">
        <v>577252.78</v>
      </c>
      <c r="F87" s="262"/>
      <c r="G87" s="262"/>
      <c r="H87" s="262"/>
    </row>
    <row r="88" spans="1:8" x14ac:dyDescent="0.2">
      <c r="A88" s="221" t="s">
        <v>803</v>
      </c>
      <c r="B88" s="262" t="s">
        <v>762</v>
      </c>
      <c r="C88" s="220">
        <v>-139271.84</v>
      </c>
      <c r="D88" s="263">
        <v>-139271.84</v>
      </c>
      <c r="E88" s="263">
        <v>0</v>
      </c>
      <c r="F88" s="262"/>
      <c r="G88" s="262"/>
      <c r="H88" s="262"/>
    </row>
    <row r="89" spans="1:8" x14ac:dyDescent="0.2">
      <c r="A89" s="221" t="s">
        <v>804</v>
      </c>
      <c r="B89" s="262" t="s">
        <v>764</v>
      </c>
      <c r="C89" s="220">
        <v>-1330506.6399999999</v>
      </c>
      <c r="D89" s="263">
        <v>-1291419.8600000001</v>
      </c>
      <c r="E89" s="263">
        <v>39086.78</v>
      </c>
      <c r="F89" s="262"/>
      <c r="G89" s="262"/>
      <c r="H89" s="262"/>
    </row>
    <row r="90" spans="1:8" x14ac:dyDescent="0.2">
      <c r="A90" s="221" t="s">
        <v>805</v>
      </c>
      <c r="B90" s="262" t="s">
        <v>766</v>
      </c>
      <c r="C90" s="220">
        <v>-918545.83</v>
      </c>
      <c r="D90" s="263">
        <v>-918545.83</v>
      </c>
      <c r="E90" s="263">
        <v>0</v>
      </c>
      <c r="F90" s="262"/>
      <c r="G90" s="262"/>
      <c r="H90" s="262"/>
    </row>
    <row r="91" spans="1:8" x14ac:dyDescent="0.2">
      <c r="A91" s="221" t="s">
        <v>806</v>
      </c>
      <c r="B91" s="262" t="s">
        <v>768</v>
      </c>
      <c r="C91" s="220">
        <v>-17864</v>
      </c>
      <c r="D91" s="263">
        <v>-17864</v>
      </c>
      <c r="E91" s="263">
        <v>0</v>
      </c>
      <c r="F91" s="262"/>
      <c r="G91" s="262"/>
      <c r="H91" s="262"/>
    </row>
    <row r="92" spans="1:8" x14ac:dyDescent="0.2">
      <c r="A92" s="221" t="s">
        <v>807</v>
      </c>
      <c r="B92" s="262" t="s">
        <v>770</v>
      </c>
      <c r="C92" s="220">
        <v>-253742.47</v>
      </c>
      <c r="D92" s="263">
        <v>-253742.47</v>
      </c>
      <c r="E92" s="263">
        <v>0</v>
      </c>
      <c r="F92" s="262"/>
      <c r="G92" s="262"/>
      <c r="H92" s="262"/>
    </row>
    <row r="93" spans="1:8" x14ac:dyDescent="0.2">
      <c r="A93" s="221" t="s">
        <v>808</v>
      </c>
      <c r="B93" s="262" t="s">
        <v>772</v>
      </c>
      <c r="C93" s="220">
        <v>-2030226.18</v>
      </c>
      <c r="D93" s="263">
        <v>-2007143.34</v>
      </c>
      <c r="E93" s="263">
        <v>23082.84</v>
      </c>
      <c r="F93" s="262"/>
      <c r="G93" s="262"/>
      <c r="H93" s="262"/>
    </row>
    <row r="94" spans="1:8" x14ac:dyDescent="0.2">
      <c r="A94" s="221" t="s">
        <v>809</v>
      </c>
      <c r="B94" s="262" t="s">
        <v>774</v>
      </c>
      <c r="C94" s="220">
        <v>-55097.279999999999</v>
      </c>
      <c r="D94" s="263">
        <v>-54136.68</v>
      </c>
      <c r="E94" s="263">
        <v>960.6</v>
      </c>
      <c r="F94" s="262"/>
      <c r="G94" s="262"/>
      <c r="H94" s="262"/>
    </row>
    <row r="95" spans="1:8" x14ac:dyDescent="0.2">
      <c r="A95" s="221" t="s">
        <v>810</v>
      </c>
      <c r="B95" s="262" t="s">
        <v>776</v>
      </c>
      <c r="C95" s="220">
        <v>-1611050.02</v>
      </c>
      <c r="D95" s="263">
        <v>-1405096.3</v>
      </c>
      <c r="E95" s="263">
        <v>205953.72</v>
      </c>
      <c r="F95" s="262"/>
      <c r="G95" s="262"/>
      <c r="H95" s="262"/>
    </row>
    <row r="96" spans="1:8" x14ac:dyDescent="0.2">
      <c r="A96" s="221" t="s">
        <v>811</v>
      </c>
      <c r="B96" s="262" t="s">
        <v>778</v>
      </c>
      <c r="C96" s="220">
        <v>-75477.509999999995</v>
      </c>
      <c r="D96" s="263">
        <v>-72117.509999999995</v>
      </c>
      <c r="E96" s="263">
        <v>3360</v>
      </c>
      <c r="F96" s="262"/>
      <c r="G96" s="262"/>
      <c r="H96" s="262"/>
    </row>
    <row r="97" spans="1:8" x14ac:dyDescent="0.2">
      <c r="A97" s="221" t="s">
        <v>812</v>
      </c>
      <c r="B97" s="262" t="s">
        <v>780</v>
      </c>
      <c r="C97" s="220">
        <v>-79610.22</v>
      </c>
      <c r="D97" s="263">
        <v>-79610.22</v>
      </c>
      <c r="E97" s="263">
        <v>0</v>
      </c>
      <c r="F97" s="262"/>
      <c r="G97" s="262"/>
      <c r="H97" s="262"/>
    </row>
    <row r="98" spans="1:8" x14ac:dyDescent="0.2">
      <c r="A98" s="221" t="s">
        <v>813</v>
      </c>
      <c r="B98" s="262" t="s">
        <v>782</v>
      </c>
      <c r="C98" s="220">
        <v>-568546.21</v>
      </c>
      <c r="D98" s="263">
        <v>-521386.31</v>
      </c>
      <c r="E98" s="263">
        <v>47159.9</v>
      </c>
      <c r="F98" s="262"/>
      <c r="G98" s="262"/>
      <c r="H98" s="262"/>
    </row>
    <row r="99" spans="1:8" x14ac:dyDescent="0.2">
      <c r="A99" s="221" t="s">
        <v>814</v>
      </c>
      <c r="B99" s="262" t="s">
        <v>784</v>
      </c>
      <c r="C99" s="220">
        <v>-170504.34</v>
      </c>
      <c r="D99" s="263">
        <v>-170504.34</v>
      </c>
      <c r="E99" s="263">
        <v>0</v>
      </c>
      <c r="F99" s="262"/>
      <c r="G99" s="262"/>
      <c r="H99" s="262"/>
    </row>
    <row r="100" spans="1:8" x14ac:dyDescent="0.2">
      <c r="A100" s="221"/>
      <c r="B100" s="262"/>
      <c r="C100" s="220"/>
      <c r="D100" s="263"/>
      <c r="E100" s="263"/>
      <c r="F100" s="262"/>
      <c r="G100" s="262"/>
      <c r="H100" s="262"/>
    </row>
    <row r="101" spans="1:8" x14ac:dyDescent="0.2">
      <c r="A101" s="62"/>
      <c r="B101" s="62" t="s">
        <v>309</v>
      </c>
      <c r="C101" s="242">
        <f>SUM(C78:C100)</f>
        <v>-34417092.689999998</v>
      </c>
      <c r="D101" s="242">
        <f>SUM(D78:D100)</f>
        <v>-33102512.089999996</v>
      </c>
      <c r="E101" s="242">
        <f>SUM(E78:E100)</f>
        <v>1314580.6000000001</v>
      </c>
      <c r="F101" s="242"/>
      <c r="G101" s="242"/>
      <c r="H101" s="242"/>
    </row>
    <row r="104" spans="1:8" x14ac:dyDescent="0.2">
      <c r="A104" s="215" t="s">
        <v>308</v>
      </c>
      <c r="B104" s="215"/>
      <c r="C104" s="292"/>
      <c r="D104" s="292"/>
      <c r="E104" s="292"/>
      <c r="G104" s="268" t="s">
        <v>307</v>
      </c>
    </row>
    <row r="105" spans="1:8" x14ac:dyDescent="0.2">
      <c r="A105" s="279"/>
      <c r="B105" s="279"/>
      <c r="C105" s="227"/>
    </row>
    <row r="106" spans="1:8" ht="27.95" customHeight="1" x14ac:dyDescent="0.2">
      <c r="A106" s="226" t="s">
        <v>45</v>
      </c>
      <c r="B106" s="225" t="s">
        <v>46</v>
      </c>
      <c r="C106" s="291" t="s">
        <v>47</v>
      </c>
      <c r="D106" s="291" t="s">
        <v>48</v>
      </c>
      <c r="E106" s="291" t="s">
        <v>49</v>
      </c>
      <c r="F106" s="290" t="s">
        <v>306</v>
      </c>
      <c r="G106" s="290" t="s">
        <v>305</v>
      </c>
      <c r="H106" s="290" t="s">
        <v>304</v>
      </c>
    </row>
    <row r="107" spans="1:8" x14ac:dyDescent="0.2">
      <c r="A107" s="221" t="s">
        <v>815</v>
      </c>
      <c r="B107" s="262" t="s">
        <v>790</v>
      </c>
      <c r="C107" s="220">
        <v>-21000</v>
      </c>
      <c r="D107" s="263">
        <v>-21000</v>
      </c>
      <c r="E107" s="263">
        <v>0</v>
      </c>
      <c r="F107" s="262"/>
      <c r="G107" s="262"/>
      <c r="H107" s="262"/>
    </row>
    <row r="108" spans="1:8" x14ac:dyDescent="0.2">
      <c r="A108" s="221"/>
      <c r="B108" s="262"/>
      <c r="C108" s="220"/>
      <c r="D108" s="263"/>
      <c r="E108" s="263"/>
      <c r="F108" s="262"/>
      <c r="G108" s="262"/>
      <c r="H108" s="262"/>
    </row>
    <row r="109" spans="1:8" x14ac:dyDescent="0.2">
      <c r="A109" s="221"/>
      <c r="B109" s="262"/>
      <c r="C109" s="220"/>
      <c r="D109" s="263"/>
      <c r="E109" s="263"/>
      <c r="F109" s="262"/>
      <c r="G109" s="262"/>
      <c r="H109" s="262"/>
    </row>
    <row r="110" spans="1:8" x14ac:dyDescent="0.2">
      <c r="A110" s="221"/>
      <c r="B110" s="262"/>
      <c r="C110" s="220"/>
      <c r="D110" s="263"/>
      <c r="E110" s="263"/>
      <c r="F110" s="262"/>
      <c r="G110" s="262"/>
      <c r="H110" s="262"/>
    </row>
    <row r="111" spans="1:8" x14ac:dyDescent="0.2">
      <c r="A111" s="62"/>
      <c r="B111" s="62" t="s">
        <v>303</v>
      </c>
      <c r="C111" s="242">
        <f>SUM(C107:C110)</f>
        <v>-21000</v>
      </c>
      <c r="D111" s="242">
        <f>SUM(D107:D110)</f>
        <v>-21000</v>
      </c>
      <c r="E111" s="242">
        <f>SUM(E107:E110)</f>
        <v>0</v>
      </c>
      <c r="F111" s="242"/>
      <c r="G111" s="242"/>
      <c r="H111" s="242"/>
    </row>
  </sheetData>
  <dataValidations count="8">
    <dataValidation allowBlank="1" showInputMessage="1" showErrorMessage="1" prompt="Importe final del periodo que corresponde la información financiera trimestral que se presenta." sqref="D7 D25 D57 D67 D77 D106"/>
    <dataValidation allowBlank="1" showInputMessage="1" showErrorMessage="1" prompt="Saldo al 31 de diciembre del año anterior del ejercio que se presenta." sqref="C7 C25 C57 C67 C77 C106"/>
    <dataValidation allowBlank="1" showInputMessage="1" showErrorMessage="1" prompt="Corresponde al número de la cuenta de acuerdo al Plan de Cuentas emitido por el CONAC (DOF 23/12/2015)." sqref="A7 A25 A57 A67 A77 A106"/>
    <dataValidation allowBlank="1" showInputMessage="1" showErrorMessage="1" prompt="Indicar la tasa de aplicación." sqref="H57 H67 H77 H106"/>
    <dataValidation allowBlank="1" showInputMessage="1" showErrorMessage="1" prompt="Indicar el método de depreciación." sqref="G57 G67 G77 G106"/>
    <dataValidation allowBlank="1" showInputMessage="1" showErrorMessage="1" prompt="Corresponde al nombre o descripción de la cuenta de acuerdo al Plan de Cuentas emitido por el CONAC." sqref="B7 B25 B57 B67 B77 B106"/>
    <dataValidation allowBlank="1" showInputMessage="1" showErrorMessage="1" prompt="Diferencia entre el saldo final y el inicial presentados." sqref="E7 E25 E57 E67 E77 E106"/>
    <dataValidation allowBlank="1" showInputMessage="1" showErrorMessage="1" prompt="Criterio para la aplicación de depreciación: anual, mensual, trimestral, etc." sqref="F7 F25 F106 F67 F77 F57"/>
  </dataValidations>
  <pageMargins left="0.7" right="0.7" top="0.75" bottom="0.75" header="0.3" footer="0.3"/>
  <pageSetup paperSize="152" scale="8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2" t="s">
        <v>142</v>
      </c>
      <c r="B2" s="453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39" t="s">
        <v>167</v>
      </c>
      <c r="B6" s="92"/>
      <c r="C6" s="92"/>
      <c r="D6" s="92"/>
      <c r="E6" s="92"/>
      <c r="F6" s="96"/>
    </row>
    <row r="7" spans="1:6" ht="14.1" customHeight="1" x14ac:dyDescent="0.2">
      <c r="A7" s="139" t="s">
        <v>168</v>
      </c>
      <c r="B7" s="92"/>
      <c r="C7" s="92"/>
      <c r="D7" s="92"/>
      <c r="E7" s="92"/>
      <c r="F7" s="96"/>
    </row>
    <row r="8" spans="1:6" ht="14.1" customHeight="1" x14ac:dyDescent="0.2">
      <c r="A8" s="13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170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9" zoomScaleNormal="100" zoomScaleSheetLayoutView="100" workbookViewId="0">
      <selection sqref="A1:F3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7"/>
      <c r="D1" s="247"/>
      <c r="E1" s="247"/>
      <c r="F1" s="5"/>
    </row>
    <row r="2" spans="1:6" ht="11.25" customHeight="1" x14ac:dyDescent="0.2">
      <c r="A2" s="3" t="s">
        <v>138</v>
      </c>
      <c r="B2" s="3"/>
      <c r="C2" s="247"/>
      <c r="D2" s="247"/>
      <c r="E2" s="247"/>
    </row>
    <row r="3" spans="1:6" ht="11.25" customHeight="1" x14ac:dyDescent="0.2">
      <c r="A3" s="3"/>
      <c r="B3" s="3"/>
      <c r="C3" s="247"/>
      <c r="D3" s="247"/>
      <c r="E3" s="247"/>
    </row>
    <row r="4" spans="1:6" ht="11.25" customHeight="1" x14ac:dyDescent="0.2"/>
    <row r="5" spans="1:6" ht="11.25" customHeight="1" x14ac:dyDescent="0.2">
      <c r="A5" s="309" t="s">
        <v>326</v>
      </c>
      <c r="B5" s="309"/>
      <c r="C5" s="306"/>
      <c r="D5" s="306"/>
      <c r="E5" s="306"/>
      <c r="F5" s="188" t="s">
        <v>323</v>
      </c>
    </row>
    <row r="6" spans="1:6" s="8" customFormat="1" x14ac:dyDescent="0.2">
      <c r="A6" s="17"/>
      <c r="B6" s="17"/>
      <c r="C6" s="306"/>
      <c r="D6" s="306"/>
      <c r="E6" s="306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306</v>
      </c>
    </row>
    <row r="8" spans="1:6" x14ac:dyDescent="0.2">
      <c r="A8" s="283">
        <v>125105911</v>
      </c>
      <c r="B8" s="283" t="s">
        <v>816</v>
      </c>
      <c r="C8" s="220">
        <v>1741413.53</v>
      </c>
      <c r="D8" s="302">
        <v>1730913.53</v>
      </c>
      <c r="E8" s="302">
        <v>-10500</v>
      </c>
      <c r="F8" s="301"/>
    </row>
    <row r="9" spans="1:6" x14ac:dyDescent="0.2">
      <c r="A9" s="283">
        <v>125415971</v>
      </c>
      <c r="B9" s="283" t="s">
        <v>817</v>
      </c>
      <c r="C9" s="220">
        <v>478205.78</v>
      </c>
      <c r="D9" s="302">
        <v>478205.78</v>
      </c>
      <c r="E9" s="302">
        <v>0</v>
      </c>
      <c r="F9" s="301"/>
    </row>
    <row r="10" spans="1:6" x14ac:dyDescent="0.2">
      <c r="A10" s="283"/>
      <c r="B10" s="283"/>
      <c r="C10" s="220"/>
      <c r="D10" s="302"/>
      <c r="E10" s="302"/>
      <c r="F10" s="301"/>
    </row>
    <row r="11" spans="1:6" x14ac:dyDescent="0.2">
      <c r="A11" s="283"/>
      <c r="B11" s="283"/>
      <c r="C11" s="220"/>
      <c r="D11" s="302"/>
      <c r="E11" s="302"/>
      <c r="F11" s="301"/>
    </row>
    <row r="12" spans="1:6" x14ac:dyDescent="0.2">
      <c r="A12" s="283"/>
      <c r="B12" s="283"/>
      <c r="C12" s="220"/>
      <c r="D12" s="302"/>
      <c r="E12" s="302"/>
      <c r="F12" s="301"/>
    </row>
    <row r="13" spans="1:6" x14ac:dyDescent="0.2">
      <c r="A13" s="62"/>
      <c r="B13" s="62" t="s">
        <v>325</v>
      </c>
      <c r="C13" s="242">
        <f>SUM(C8:C12)</f>
        <v>2219619.31</v>
      </c>
      <c r="D13" s="242">
        <f>SUM(D8:D12)</f>
        <v>2209119.31</v>
      </c>
      <c r="E13" s="242">
        <f>SUM(E8:E12)</f>
        <v>-10500</v>
      </c>
      <c r="F13" s="62"/>
    </row>
    <row r="14" spans="1:6" x14ac:dyDescent="0.2">
      <c r="A14" s="60"/>
      <c r="B14" s="60"/>
      <c r="C14" s="229"/>
      <c r="D14" s="229"/>
      <c r="E14" s="229"/>
      <c r="F14" s="60"/>
    </row>
    <row r="15" spans="1:6" x14ac:dyDescent="0.2">
      <c r="A15" s="60"/>
      <c r="B15" s="60"/>
      <c r="C15" s="229"/>
      <c r="D15" s="229"/>
      <c r="E15" s="229"/>
      <c r="F15" s="60"/>
    </row>
    <row r="16" spans="1:6" ht="11.25" customHeight="1" x14ac:dyDescent="0.2">
      <c r="A16" s="308" t="s">
        <v>324</v>
      </c>
      <c r="B16" s="307"/>
      <c r="C16" s="306"/>
      <c r="D16" s="306"/>
      <c r="E16" s="306"/>
      <c r="F16" s="188" t="s">
        <v>323</v>
      </c>
    </row>
    <row r="17" spans="1:6" x14ac:dyDescent="0.2">
      <c r="A17" s="286"/>
      <c r="B17" s="286"/>
      <c r="C17" s="287"/>
      <c r="D17" s="287"/>
      <c r="E17" s="287"/>
    </row>
    <row r="18" spans="1:6" ht="15" customHeight="1" x14ac:dyDescent="0.2">
      <c r="A18" s="226" t="s">
        <v>45</v>
      </c>
      <c r="B18" s="225" t="s">
        <v>46</v>
      </c>
      <c r="C18" s="291" t="s">
        <v>47</v>
      </c>
      <c r="D18" s="291" t="s">
        <v>48</v>
      </c>
      <c r="E18" s="291" t="s">
        <v>49</v>
      </c>
      <c r="F18" s="290" t="s">
        <v>306</v>
      </c>
    </row>
    <row r="19" spans="1:6" ht="11.25" customHeight="1" x14ac:dyDescent="0.2">
      <c r="A19" s="221" t="s">
        <v>818</v>
      </c>
      <c r="B19" s="283" t="s">
        <v>819</v>
      </c>
      <c r="C19" s="220">
        <v>-289950.11</v>
      </c>
      <c r="D19" s="220">
        <v>-284262.61</v>
      </c>
      <c r="E19" s="220">
        <v>5687.5</v>
      </c>
      <c r="F19" s="301"/>
    </row>
    <row r="20" spans="1:6" ht="11.25" customHeight="1" x14ac:dyDescent="0.2">
      <c r="A20" s="221" t="s">
        <v>820</v>
      </c>
      <c r="B20" s="283" t="s">
        <v>821</v>
      </c>
      <c r="C20" s="220">
        <v>-238056.57</v>
      </c>
      <c r="D20" s="220">
        <v>-238056.57</v>
      </c>
      <c r="E20" s="220">
        <v>0</v>
      </c>
      <c r="F20" s="301"/>
    </row>
    <row r="21" spans="1:6" x14ac:dyDescent="0.2">
      <c r="A21" s="221"/>
      <c r="B21" s="283"/>
      <c r="C21" s="220"/>
      <c r="D21" s="220"/>
      <c r="E21" s="220"/>
      <c r="F21" s="301"/>
    </row>
    <row r="22" spans="1:6" x14ac:dyDescent="0.2">
      <c r="A22" s="62"/>
      <c r="B22" s="62" t="s">
        <v>322</v>
      </c>
      <c r="C22" s="242">
        <f>SUM(C19:C21)</f>
        <v>-528006.67999999993</v>
      </c>
      <c r="D22" s="242">
        <f>SUM(D19:D21)</f>
        <v>-522319.18</v>
      </c>
      <c r="E22" s="242">
        <f>SUM(E19:E21)</f>
        <v>5687.5</v>
      </c>
      <c r="F22" s="62"/>
    </row>
    <row r="23" spans="1:6" x14ac:dyDescent="0.2">
      <c r="A23" s="60"/>
      <c r="B23" s="60"/>
      <c r="C23" s="229"/>
      <c r="D23" s="229"/>
      <c r="E23" s="229"/>
      <c r="F23" s="60"/>
    </row>
    <row r="24" spans="1:6" x14ac:dyDescent="0.2">
      <c r="A24" s="60"/>
      <c r="B24" s="60"/>
      <c r="C24" s="229"/>
      <c r="D24" s="229"/>
      <c r="E24" s="229"/>
      <c r="F24" s="60"/>
    </row>
    <row r="25" spans="1:6" ht="11.25" customHeight="1" x14ac:dyDescent="0.2">
      <c r="A25" s="305" t="s">
        <v>321</v>
      </c>
      <c r="B25" s="304"/>
      <c r="C25" s="303"/>
      <c r="D25" s="303"/>
      <c r="E25" s="292"/>
      <c r="F25" s="268" t="s">
        <v>320</v>
      </c>
    </row>
    <row r="26" spans="1:6" x14ac:dyDescent="0.2">
      <c r="A26" s="279"/>
      <c r="B26" s="279"/>
      <c r="C26" s="227"/>
    </row>
    <row r="27" spans="1:6" ht="15" customHeight="1" x14ac:dyDescent="0.2">
      <c r="A27" s="226" t="s">
        <v>45</v>
      </c>
      <c r="B27" s="225" t="s">
        <v>46</v>
      </c>
      <c r="C27" s="291" t="s">
        <v>47</v>
      </c>
      <c r="D27" s="291" t="s">
        <v>48</v>
      </c>
      <c r="E27" s="291" t="s">
        <v>49</v>
      </c>
      <c r="F27" s="290" t="s">
        <v>306</v>
      </c>
    </row>
    <row r="28" spans="1:6" x14ac:dyDescent="0.2">
      <c r="A28" s="283">
        <v>127106311</v>
      </c>
      <c r="B28" s="283" t="s">
        <v>822</v>
      </c>
      <c r="C28" s="220">
        <v>1379742.26</v>
      </c>
      <c r="D28" s="302">
        <v>1379742.26</v>
      </c>
      <c r="E28" s="302">
        <v>0</v>
      </c>
      <c r="F28" s="301"/>
    </row>
    <row r="29" spans="1:6" x14ac:dyDescent="0.2">
      <c r="A29" s="283"/>
      <c r="B29" s="283"/>
      <c r="C29" s="220"/>
      <c r="D29" s="302"/>
      <c r="E29" s="302"/>
      <c r="F29" s="301"/>
    </row>
    <row r="30" spans="1:6" x14ac:dyDescent="0.2">
      <c r="A30" s="283"/>
      <c r="B30" s="283"/>
      <c r="C30" s="220"/>
      <c r="D30" s="302"/>
      <c r="E30" s="302"/>
      <c r="F30" s="301"/>
    </row>
    <row r="31" spans="1:6" x14ac:dyDescent="0.2">
      <c r="A31" s="283"/>
      <c r="B31" s="283"/>
      <c r="C31" s="220"/>
      <c r="D31" s="302"/>
      <c r="E31" s="302"/>
      <c r="F31" s="301"/>
    </row>
    <row r="32" spans="1:6" x14ac:dyDescent="0.2">
      <c r="A32" s="283"/>
      <c r="B32" s="283"/>
      <c r="C32" s="220"/>
      <c r="D32" s="302"/>
      <c r="E32" s="302"/>
      <c r="F32" s="301"/>
    </row>
    <row r="33" spans="1:6" x14ac:dyDescent="0.2">
      <c r="A33" s="283"/>
      <c r="B33" s="283"/>
      <c r="C33" s="220"/>
      <c r="D33" s="302"/>
      <c r="E33" s="302"/>
      <c r="F33" s="301"/>
    </row>
    <row r="34" spans="1:6" x14ac:dyDescent="0.2">
      <c r="A34" s="300"/>
      <c r="B34" s="300" t="s">
        <v>319</v>
      </c>
      <c r="C34" s="299">
        <f>SUM(C28:C33)</f>
        <v>1379742.26</v>
      </c>
      <c r="D34" s="299">
        <f>SUM(D28:D33)</f>
        <v>1379742.26</v>
      </c>
      <c r="E34" s="299">
        <f>SUM(E28:E33)</f>
        <v>0</v>
      </c>
      <c r="F34" s="299"/>
    </row>
    <row r="35" spans="1:6" x14ac:dyDescent="0.2">
      <c r="A35" s="298"/>
      <c r="B35" s="296"/>
      <c r="C35" s="297"/>
      <c r="D35" s="297"/>
      <c r="E35" s="297"/>
      <c r="F35" s="296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paperSize="152" scale="8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2" t="s">
        <v>142</v>
      </c>
      <c r="B2" s="453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59" t="s">
        <v>167</v>
      </c>
      <c r="B6" s="104"/>
      <c r="C6" s="104"/>
      <c r="D6" s="104"/>
      <c r="E6" s="104"/>
      <c r="F6" s="96"/>
    </row>
    <row r="7" spans="1:6" ht="14.1" customHeight="1" x14ac:dyDescent="0.2">
      <c r="A7" s="159" t="s">
        <v>168</v>
      </c>
      <c r="B7" s="105"/>
      <c r="C7" s="105"/>
      <c r="D7" s="105"/>
      <c r="E7" s="105"/>
      <c r="F7" s="106"/>
    </row>
    <row r="8" spans="1:6" ht="14.1" customHeight="1" x14ac:dyDescent="0.2">
      <c r="A8" s="15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H1" sqref="A1:H9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88" t="s">
        <v>50</v>
      </c>
    </row>
    <row r="6" spans="1:17" x14ac:dyDescent="0.2">
      <c r="A6" s="18" t="s">
        <v>697</v>
      </c>
      <c r="B6" s="18" t="s">
        <v>697</v>
      </c>
      <c r="J6" s="462"/>
      <c r="K6" s="462"/>
      <c r="L6" s="462"/>
      <c r="M6" s="462"/>
      <c r="N6" s="462"/>
      <c r="O6" s="462"/>
      <c r="P6" s="462"/>
      <c r="Q6" s="462"/>
    </row>
    <row r="7" spans="1:17" x14ac:dyDescent="0.2">
      <c r="A7" s="3" t="s">
        <v>52</v>
      </c>
    </row>
    <row r="8" spans="1:17" ht="52.5" customHeight="1" x14ac:dyDescent="0.2">
      <c r="A8" s="463" t="s">
        <v>53</v>
      </c>
      <c r="B8" s="463"/>
      <c r="C8" s="463"/>
      <c r="D8" s="463"/>
      <c r="E8" s="463"/>
      <c r="F8" s="463"/>
      <c r="G8" s="463"/>
      <c r="H8" s="463"/>
    </row>
  </sheetData>
  <mergeCells count="2">
    <mergeCell ref="J6:Q6"/>
    <mergeCell ref="A8:H8"/>
  </mergeCells>
  <pageMargins left="0.7" right="0.7" top="0.75" bottom="0.75" header="0.3" footer="0.3"/>
  <pageSetup paperSize="152" scale="84" fitToHeight="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25" zoomScaleNormal="100" zoomScaleSheetLayoutView="90" workbookViewId="0">
      <selection activeCell="E1" sqref="A1:E13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7"/>
      <c r="D1" s="239"/>
      <c r="E1" s="4"/>
      <c r="F1" s="5"/>
    </row>
    <row r="2" spans="1:6" s="89" customFormat="1" x14ac:dyDescent="0.2">
      <c r="A2" s="3" t="s">
        <v>138</v>
      </c>
      <c r="B2" s="3"/>
      <c r="C2" s="247"/>
      <c r="D2" s="239"/>
      <c r="E2" s="4"/>
    </row>
    <row r="3" spans="1:6" s="89" customFormat="1" x14ac:dyDescent="0.2">
      <c r="C3" s="7"/>
      <c r="D3" s="239"/>
      <c r="E3" s="4"/>
    </row>
    <row r="4" spans="1:6" s="89" customFormat="1" x14ac:dyDescent="0.2">
      <c r="C4" s="7"/>
      <c r="D4" s="239"/>
      <c r="E4" s="4"/>
    </row>
    <row r="5" spans="1:6" s="89" customFormat="1" ht="11.25" customHeight="1" x14ac:dyDescent="0.2">
      <c r="A5" s="215" t="s">
        <v>249</v>
      </c>
      <c r="B5" s="228"/>
      <c r="C5" s="7"/>
      <c r="D5" s="247"/>
      <c r="E5" s="188" t="s">
        <v>242</v>
      </c>
    </row>
    <row r="6" spans="1:6" s="89" customFormat="1" x14ac:dyDescent="0.2">
      <c r="A6" s="249"/>
      <c r="B6" s="249"/>
      <c r="C6" s="248"/>
      <c r="D6" s="3"/>
      <c r="E6" s="247"/>
      <c r="F6" s="3"/>
    </row>
    <row r="7" spans="1:6" ht="15" customHeight="1" x14ac:dyDescent="0.2">
      <c r="A7" s="226" t="s">
        <v>45</v>
      </c>
      <c r="B7" s="225" t="s">
        <v>46</v>
      </c>
      <c r="C7" s="223" t="s">
        <v>241</v>
      </c>
      <c r="D7" s="224" t="s">
        <v>240</v>
      </c>
      <c r="E7" s="223" t="s">
        <v>239</v>
      </c>
    </row>
    <row r="8" spans="1:6" ht="11.25" customHeight="1" x14ac:dyDescent="0.2">
      <c r="A8" s="221" t="s">
        <v>516</v>
      </c>
      <c r="B8" s="221" t="s">
        <v>517</v>
      </c>
      <c r="C8" s="220">
        <v>3115569.26</v>
      </c>
      <c r="D8" s="245"/>
      <c r="E8" s="220"/>
    </row>
    <row r="9" spans="1:6" ht="11.25" customHeight="1" x14ac:dyDescent="0.2">
      <c r="A9" s="221" t="s">
        <v>518</v>
      </c>
      <c r="B9" s="221" t="s">
        <v>519</v>
      </c>
      <c r="C9" s="220">
        <v>2843005.83</v>
      </c>
      <c r="D9" s="245"/>
      <c r="E9" s="220"/>
    </row>
    <row r="10" spans="1:6" ht="11.25" customHeight="1" x14ac:dyDescent="0.2">
      <c r="A10" s="221" t="s">
        <v>520</v>
      </c>
      <c r="B10" s="221" t="s">
        <v>521</v>
      </c>
      <c r="C10" s="220">
        <v>3988280.66</v>
      </c>
      <c r="D10" s="245"/>
      <c r="E10" s="220"/>
    </row>
    <row r="11" spans="1:6" ht="11.25" customHeight="1" x14ac:dyDescent="0.2">
      <c r="A11" s="221" t="s">
        <v>522</v>
      </c>
      <c r="B11" s="221" t="s">
        <v>523</v>
      </c>
      <c r="C11" s="220">
        <v>4311204.41</v>
      </c>
      <c r="D11" s="245"/>
      <c r="E11" s="220"/>
    </row>
    <row r="12" spans="1:6" ht="11.25" customHeight="1" x14ac:dyDescent="0.2">
      <c r="A12" s="221" t="s">
        <v>524</v>
      </c>
      <c r="B12" s="221" t="s">
        <v>525</v>
      </c>
      <c r="C12" s="220">
        <v>782666.69</v>
      </c>
      <c r="D12" s="245"/>
      <c r="E12" s="220"/>
    </row>
    <row r="13" spans="1:6" ht="11.25" customHeight="1" x14ac:dyDescent="0.2">
      <c r="A13" s="221" t="s">
        <v>526</v>
      </c>
      <c r="B13" s="221" t="s">
        <v>527</v>
      </c>
      <c r="C13" s="220">
        <v>2257025.9700000002</v>
      </c>
      <c r="D13" s="245"/>
      <c r="E13" s="220"/>
    </row>
    <row r="14" spans="1:6" ht="11.25" customHeight="1" x14ac:dyDescent="0.2">
      <c r="A14" s="221" t="s">
        <v>528</v>
      </c>
      <c r="B14" s="221" t="s">
        <v>529</v>
      </c>
      <c r="C14" s="220">
        <v>69835824.260000005</v>
      </c>
      <c r="D14" s="245"/>
      <c r="E14" s="220"/>
    </row>
    <row r="15" spans="1:6" ht="11.25" customHeight="1" x14ac:dyDescent="0.2">
      <c r="A15" s="221" t="s">
        <v>530</v>
      </c>
      <c r="B15" s="221" t="s">
        <v>531</v>
      </c>
      <c r="C15" s="220">
        <v>1802499.3</v>
      </c>
      <c r="D15" s="245"/>
      <c r="E15" s="220"/>
    </row>
    <row r="16" spans="1:6" ht="11.25" customHeight="1" x14ac:dyDescent="0.2">
      <c r="A16" s="221" t="s">
        <v>532</v>
      </c>
      <c r="B16" s="221" t="s">
        <v>533</v>
      </c>
      <c r="C16" s="220">
        <v>3501498.22</v>
      </c>
      <c r="D16" s="245"/>
      <c r="E16" s="220"/>
    </row>
    <row r="17" spans="1:5" ht="11.25" customHeight="1" x14ac:dyDescent="0.2">
      <c r="A17" s="221" t="s">
        <v>534</v>
      </c>
      <c r="B17" s="221" t="s">
        <v>535</v>
      </c>
      <c r="C17" s="220">
        <v>11242857.1</v>
      </c>
      <c r="D17" s="245"/>
      <c r="E17" s="220"/>
    </row>
    <row r="18" spans="1:5" x14ac:dyDescent="0.2">
      <c r="A18" s="221" t="s">
        <v>536</v>
      </c>
      <c r="B18" s="221" t="s">
        <v>537</v>
      </c>
      <c r="C18" s="220">
        <v>4143612.66</v>
      </c>
      <c r="D18" s="245"/>
      <c r="E18" s="220"/>
    </row>
    <row r="19" spans="1:5" x14ac:dyDescent="0.2">
      <c r="A19" s="221" t="s">
        <v>538</v>
      </c>
      <c r="B19" s="221" t="s">
        <v>539</v>
      </c>
      <c r="C19" s="220">
        <v>994397.92</v>
      </c>
      <c r="D19" s="245"/>
      <c r="E19" s="220"/>
    </row>
    <row r="20" spans="1:5" x14ac:dyDescent="0.2">
      <c r="A20" s="221" t="s">
        <v>540</v>
      </c>
      <c r="B20" s="221" t="s">
        <v>541</v>
      </c>
      <c r="C20" s="220">
        <v>24200165.719999999</v>
      </c>
      <c r="D20" s="245"/>
      <c r="E20" s="220"/>
    </row>
    <row r="21" spans="1:5" x14ac:dyDescent="0.2">
      <c r="A21" s="221" t="s">
        <v>542</v>
      </c>
      <c r="B21" s="221" t="s">
        <v>543</v>
      </c>
      <c r="C21" s="220">
        <v>22591405.23</v>
      </c>
      <c r="D21" s="245"/>
      <c r="E21" s="220"/>
    </row>
    <row r="22" spans="1:5" x14ac:dyDescent="0.2">
      <c r="A22" s="221" t="s">
        <v>544</v>
      </c>
      <c r="B22" s="221" t="s">
        <v>545</v>
      </c>
      <c r="C22" s="220">
        <v>2828119.82</v>
      </c>
      <c r="D22" s="245"/>
      <c r="E22" s="220"/>
    </row>
    <row r="23" spans="1:5" x14ac:dyDescent="0.2">
      <c r="A23" s="221" t="s">
        <v>546</v>
      </c>
      <c r="B23" s="221" t="s">
        <v>547</v>
      </c>
      <c r="C23" s="220">
        <v>30003138.170000002</v>
      </c>
      <c r="D23" s="245"/>
      <c r="E23" s="220"/>
    </row>
    <row r="24" spans="1:5" x14ac:dyDescent="0.2">
      <c r="A24" s="221" t="s">
        <v>548</v>
      </c>
      <c r="B24" s="221" t="s">
        <v>549</v>
      </c>
      <c r="C24" s="220">
        <v>13789189.58</v>
      </c>
      <c r="D24" s="245"/>
      <c r="E24" s="220"/>
    </row>
    <row r="25" spans="1:5" x14ac:dyDescent="0.2">
      <c r="A25" s="221" t="s">
        <v>550</v>
      </c>
      <c r="B25" s="221" t="s">
        <v>551</v>
      </c>
      <c r="C25" s="220">
        <v>3561956.01</v>
      </c>
      <c r="D25" s="245"/>
      <c r="E25" s="220"/>
    </row>
    <row r="26" spans="1:5" x14ac:dyDescent="0.2">
      <c r="A26" s="221" t="s">
        <v>552</v>
      </c>
      <c r="B26" s="221" t="s">
        <v>553</v>
      </c>
      <c r="C26" s="220">
        <v>7565346.0599999996</v>
      </c>
      <c r="D26" s="245"/>
      <c r="E26" s="220"/>
    </row>
    <row r="27" spans="1:5" x14ac:dyDescent="0.2">
      <c r="A27" s="221" t="s">
        <v>554</v>
      </c>
      <c r="B27" s="221" t="s">
        <v>555</v>
      </c>
      <c r="C27" s="220">
        <v>4510990.0999999996</v>
      </c>
      <c r="D27" s="245"/>
      <c r="E27" s="220"/>
    </row>
    <row r="28" spans="1:5" x14ac:dyDescent="0.2">
      <c r="A28" s="221" t="s">
        <v>556</v>
      </c>
      <c r="B28" s="221" t="s">
        <v>557</v>
      </c>
      <c r="C28" s="220">
        <v>62959134.490000002</v>
      </c>
      <c r="D28" s="245"/>
      <c r="E28" s="220"/>
    </row>
    <row r="29" spans="1:5" x14ac:dyDescent="0.2">
      <c r="A29" s="221" t="s">
        <v>558</v>
      </c>
      <c r="B29" s="221" t="s">
        <v>559</v>
      </c>
      <c r="C29" s="220">
        <v>17738465.350000001</v>
      </c>
      <c r="D29" s="245"/>
      <c r="E29" s="220"/>
    </row>
    <row r="30" spans="1:5" x14ac:dyDescent="0.2">
      <c r="A30" s="221" t="s">
        <v>560</v>
      </c>
      <c r="B30" s="221" t="s">
        <v>561</v>
      </c>
      <c r="C30" s="220">
        <v>4.3899999999999997</v>
      </c>
      <c r="D30" s="245"/>
      <c r="E30" s="220"/>
    </row>
    <row r="31" spans="1:5" x14ac:dyDescent="0.2">
      <c r="A31" s="221" t="s">
        <v>562</v>
      </c>
      <c r="B31" s="221" t="s">
        <v>563</v>
      </c>
      <c r="C31" s="220">
        <v>3532074.6</v>
      </c>
      <c r="D31" s="245"/>
      <c r="E31" s="220"/>
    </row>
    <row r="32" spans="1:5" x14ac:dyDescent="0.2">
      <c r="A32" s="221" t="s">
        <v>564</v>
      </c>
      <c r="B32" s="221" t="s">
        <v>565</v>
      </c>
      <c r="C32" s="220">
        <v>1752424.63</v>
      </c>
      <c r="D32" s="245"/>
      <c r="E32" s="220"/>
    </row>
    <row r="33" spans="1:6" x14ac:dyDescent="0.2">
      <c r="A33" s="221" t="s">
        <v>566</v>
      </c>
      <c r="B33" s="221" t="s">
        <v>567</v>
      </c>
      <c r="C33" s="220">
        <v>11412078.779999999</v>
      </c>
      <c r="D33" s="245"/>
      <c r="E33" s="220"/>
    </row>
    <row r="34" spans="1:6" x14ac:dyDescent="0.2">
      <c r="A34" s="221" t="s">
        <v>568</v>
      </c>
      <c r="B34" s="221" t="s">
        <v>569</v>
      </c>
      <c r="C34" s="220">
        <v>5005144.03</v>
      </c>
      <c r="D34" s="245"/>
      <c r="E34" s="220"/>
    </row>
    <row r="35" spans="1:6" x14ac:dyDescent="0.2">
      <c r="A35" s="221" t="s">
        <v>570</v>
      </c>
      <c r="B35" s="221" t="s">
        <v>571</v>
      </c>
      <c r="C35" s="220">
        <v>17009359.66</v>
      </c>
      <c r="D35" s="245"/>
      <c r="E35" s="220"/>
    </row>
    <row r="36" spans="1:6" x14ac:dyDescent="0.2">
      <c r="A36" s="221" t="s">
        <v>572</v>
      </c>
      <c r="B36" s="221" t="s">
        <v>573</v>
      </c>
      <c r="C36" s="220">
        <v>6620061.0199999996</v>
      </c>
      <c r="D36" s="245"/>
      <c r="E36" s="220"/>
    </row>
    <row r="37" spans="1:6" x14ac:dyDescent="0.2">
      <c r="A37" s="221" t="s">
        <v>574</v>
      </c>
      <c r="B37" s="221" t="s">
        <v>574</v>
      </c>
      <c r="C37" s="220"/>
      <c r="D37" s="245"/>
      <c r="E37" s="220"/>
    </row>
    <row r="38" spans="1:6" x14ac:dyDescent="0.2">
      <c r="A38" s="221"/>
      <c r="B38" s="221"/>
      <c r="C38" s="220"/>
      <c r="D38" s="245"/>
      <c r="E38" s="220"/>
    </row>
    <row r="39" spans="1:6" x14ac:dyDescent="0.2">
      <c r="A39" s="246"/>
      <c r="B39" s="246"/>
      <c r="C39" s="244"/>
      <c r="D39" s="245"/>
      <c r="E39" s="244"/>
    </row>
    <row r="40" spans="1:6" x14ac:dyDescent="0.2">
      <c r="A40" s="243"/>
      <c r="B40" s="243" t="s">
        <v>248</v>
      </c>
      <c r="C40" s="230">
        <f>SUM(C8:C39)</f>
        <v>343897499.91999996</v>
      </c>
      <c r="D40" s="242"/>
      <c r="E40" s="230"/>
    </row>
    <row r="41" spans="1:6" x14ac:dyDescent="0.2">
      <c r="A41" s="241"/>
      <c r="B41" s="241"/>
      <c r="C41" s="240"/>
      <c r="D41" s="241"/>
      <c r="E41" s="240"/>
    </row>
    <row r="42" spans="1:6" x14ac:dyDescent="0.2">
      <c r="A42" s="241"/>
      <c r="B42" s="241"/>
      <c r="C42" s="240"/>
      <c r="D42" s="241"/>
      <c r="E42" s="240"/>
    </row>
    <row r="43" spans="1:6" ht="11.25" customHeight="1" x14ac:dyDescent="0.2">
      <c r="A43" s="215" t="s">
        <v>247</v>
      </c>
      <c r="B43" s="228"/>
      <c r="C43" s="227"/>
      <c r="D43" s="188" t="s">
        <v>242</v>
      </c>
    </row>
    <row r="44" spans="1:6" x14ac:dyDescent="0.2">
      <c r="A44" s="89"/>
      <c r="B44" s="89"/>
      <c r="C44" s="7"/>
      <c r="D44" s="239"/>
      <c r="E44" s="4"/>
      <c r="F44" s="89"/>
    </row>
    <row r="45" spans="1:6" ht="15" customHeight="1" x14ac:dyDescent="0.2">
      <c r="A45" s="226" t="s">
        <v>45</v>
      </c>
      <c r="B45" s="225" t="s">
        <v>46</v>
      </c>
      <c r="C45" s="223" t="s">
        <v>241</v>
      </c>
      <c r="D45" s="224" t="s">
        <v>240</v>
      </c>
      <c r="E45" s="238"/>
    </row>
    <row r="46" spans="1:6" ht="11.25" customHeight="1" x14ac:dyDescent="0.2">
      <c r="A46" s="236" t="s">
        <v>575</v>
      </c>
      <c r="B46" s="235" t="s">
        <v>576</v>
      </c>
      <c r="C46" s="234">
        <v>43861.06</v>
      </c>
      <c r="D46" s="220"/>
      <c r="E46" s="10"/>
    </row>
    <row r="47" spans="1:6" ht="11.25" customHeight="1" x14ac:dyDescent="0.2">
      <c r="A47" s="236" t="s">
        <v>577</v>
      </c>
      <c r="B47" s="235" t="s">
        <v>578</v>
      </c>
      <c r="C47" s="234">
        <v>457967.23</v>
      </c>
      <c r="D47" s="220"/>
      <c r="E47" s="10"/>
    </row>
    <row r="48" spans="1:6" ht="11.25" customHeight="1" x14ac:dyDescent="0.2">
      <c r="A48" s="236" t="s">
        <v>579</v>
      </c>
      <c r="B48" s="235" t="s">
        <v>580</v>
      </c>
      <c r="C48" s="234">
        <v>452200.78</v>
      </c>
      <c r="D48" s="220"/>
      <c r="E48" s="10"/>
    </row>
    <row r="49" spans="1:5" ht="11.25" customHeight="1" x14ac:dyDescent="0.2">
      <c r="A49" s="236" t="s">
        <v>581</v>
      </c>
      <c r="B49" s="235" t="s">
        <v>582</v>
      </c>
      <c r="C49" s="234">
        <v>551423.09</v>
      </c>
      <c r="D49" s="220"/>
      <c r="E49" s="10"/>
    </row>
    <row r="50" spans="1:5" ht="11.25" customHeight="1" x14ac:dyDescent="0.2">
      <c r="A50" s="236" t="s">
        <v>583</v>
      </c>
      <c r="B50" s="235" t="s">
        <v>584</v>
      </c>
      <c r="C50" s="234">
        <v>606142.69999999995</v>
      </c>
      <c r="D50" s="220"/>
      <c r="E50" s="10"/>
    </row>
    <row r="51" spans="1:5" ht="11.25" customHeight="1" x14ac:dyDescent="0.2">
      <c r="A51" s="236" t="s">
        <v>585</v>
      </c>
      <c r="B51" s="235" t="s">
        <v>586</v>
      </c>
      <c r="C51" s="234">
        <v>212470.37</v>
      </c>
      <c r="D51" s="220"/>
      <c r="E51" s="10"/>
    </row>
    <row r="52" spans="1:5" ht="11.25" customHeight="1" x14ac:dyDescent="0.2">
      <c r="A52" s="236" t="s">
        <v>587</v>
      </c>
      <c r="B52" s="235" t="s">
        <v>588</v>
      </c>
      <c r="C52" s="234">
        <v>377201.15</v>
      </c>
      <c r="D52" s="220"/>
      <c r="E52" s="10"/>
    </row>
    <row r="53" spans="1:5" ht="11.25" customHeight="1" x14ac:dyDescent="0.2">
      <c r="A53" s="236" t="s">
        <v>589</v>
      </c>
      <c r="B53" s="235" t="s">
        <v>590</v>
      </c>
      <c r="C53" s="234">
        <v>7152.91</v>
      </c>
      <c r="D53" s="220"/>
      <c r="E53" s="10"/>
    </row>
    <row r="54" spans="1:5" ht="11.25" customHeight="1" x14ac:dyDescent="0.2">
      <c r="A54" s="236" t="s">
        <v>591</v>
      </c>
      <c r="B54" s="235" t="s">
        <v>592</v>
      </c>
      <c r="C54" s="234">
        <v>200001.36</v>
      </c>
      <c r="D54" s="220"/>
      <c r="E54" s="10"/>
    </row>
    <row r="55" spans="1:5" ht="11.25" customHeight="1" x14ac:dyDescent="0.2">
      <c r="A55" s="236" t="s">
        <v>593</v>
      </c>
      <c r="B55" s="235" t="s">
        <v>594</v>
      </c>
      <c r="C55" s="234">
        <v>136591.09</v>
      </c>
      <c r="D55" s="220"/>
      <c r="E55" s="10"/>
    </row>
    <row r="56" spans="1:5" ht="11.25" customHeight="1" x14ac:dyDescent="0.2">
      <c r="A56" s="236" t="s">
        <v>595</v>
      </c>
      <c r="B56" s="235" t="s">
        <v>596</v>
      </c>
      <c r="C56" s="234">
        <v>76704.88</v>
      </c>
      <c r="D56" s="220"/>
      <c r="E56" s="10"/>
    </row>
    <row r="57" spans="1:5" ht="11.25" customHeight="1" x14ac:dyDescent="0.2">
      <c r="A57" s="236" t="s">
        <v>597</v>
      </c>
      <c r="B57" s="235" t="s">
        <v>598</v>
      </c>
      <c r="C57" s="234">
        <v>21.36</v>
      </c>
      <c r="D57" s="220"/>
      <c r="E57" s="10"/>
    </row>
    <row r="58" spans="1:5" ht="11.25" customHeight="1" x14ac:dyDescent="0.2">
      <c r="A58" s="236" t="s">
        <v>599</v>
      </c>
      <c r="B58" s="235" t="s">
        <v>600</v>
      </c>
      <c r="C58" s="234">
        <v>154462.57999999999</v>
      </c>
      <c r="D58" s="220"/>
      <c r="E58" s="10"/>
    </row>
    <row r="59" spans="1:5" ht="11.25" customHeight="1" x14ac:dyDescent="0.2">
      <c r="A59" s="236" t="s">
        <v>601</v>
      </c>
      <c r="B59" s="235" t="s">
        <v>602</v>
      </c>
      <c r="C59" s="234">
        <v>340705.42</v>
      </c>
      <c r="D59" s="220"/>
      <c r="E59" s="10"/>
    </row>
    <row r="60" spans="1:5" ht="11.25" customHeight="1" x14ac:dyDescent="0.2">
      <c r="A60" s="236" t="s">
        <v>603</v>
      </c>
      <c r="B60" s="235" t="s">
        <v>604</v>
      </c>
      <c r="C60" s="234">
        <v>126310.52</v>
      </c>
      <c r="D60" s="220"/>
      <c r="E60" s="10"/>
    </row>
    <row r="61" spans="1:5" ht="11.25" customHeight="1" x14ac:dyDescent="0.2">
      <c r="A61" s="236" t="s">
        <v>605</v>
      </c>
      <c r="B61" s="235" t="s">
        <v>606</v>
      </c>
      <c r="C61" s="234">
        <v>83582.259999999995</v>
      </c>
      <c r="D61" s="220"/>
      <c r="E61" s="10"/>
    </row>
    <row r="62" spans="1:5" ht="11.25" customHeight="1" x14ac:dyDescent="0.2">
      <c r="A62" s="236" t="s">
        <v>607</v>
      </c>
      <c r="B62" s="235" t="s">
        <v>608</v>
      </c>
      <c r="C62" s="234">
        <v>59919.74</v>
      </c>
      <c r="D62" s="220"/>
      <c r="E62" s="10"/>
    </row>
    <row r="63" spans="1:5" ht="11.25" customHeight="1" x14ac:dyDescent="0.2">
      <c r="A63" s="236" t="s">
        <v>609</v>
      </c>
      <c r="B63" s="235" t="s">
        <v>610</v>
      </c>
      <c r="C63" s="234">
        <v>-3478440.85</v>
      </c>
      <c r="D63" s="220"/>
      <c r="E63" s="10"/>
    </row>
    <row r="64" spans="1:5" ht="11.25" customHeight="1" x14ac:dyDescent="0.2">
      <c r="A64" s="236" t="s">
        <v>611</v>
      </c>
      <c r="B64" s="235" t="s">
        <v>612</v>
      </c>
      <c r="C64" s="234">
        <v>50057.84</v>
      </c>
      <c r="D64" s="220"/>
      <c r="E64" s="10"/>
    </row>
    <row r="65" spans="1:5" ht="11.25" customHeight="1" x14ac:dyDescent="0.2">
      <c r="A65" s="236" t="s">
        <v>613</v>
      </c>
      <c r="B65" s="235" t="s">
        <v>614</v>
      </c>
      <c r="C65" s="234">
        <v>107616.33</v>
      </c>
      <c r="D65" s="220"/>
      <c r="E65" s="10"/>
    </row>
    <row r="66" spans="1:5" ht="11.25" customHeight="1" x14ac:dyDescent="0.2">
      <c r="A66" s="236" t="s">
        <v>615</v>
      </c>
      <c r="B66" s="235" t="s">
        <v>616</v>
      </c>
      <c r="C66" s="234">
        <v>378969.71</v>
      </c>
      <c r="D66" s="220"/>
      <c r="E66" s="10"/>
    </row>
    <row r="67" spans="1:5" ht="11.25" customHeight="1" x14ac:dyDescent="0.2">
      <c r="A67" s="236" t="s">
        <v>617</v>
      </c>
      <c r="B67" s="235" t="s">
        <v>618</v>
      </c>
      <c r="C67" s="234">
        <v>526642.59</v>
      </c>
      <c r="D67" s="220"/>
      <c r="E67" s="10"/>
    </row>
    <row r="68" spans="1:5" ht="11.25" customHeight="1" x14ac:dyDescent="0.2">
      <c r="A68" s="236" t="s">
        <v>619</v>
      </c>
      <c r="B68" s="235" t="s">
        <v>620</v>
      </c>
      <c r="C68" s="234">
        <v>132408.82</v>
      </c>
      <c r="D68" s="220"/>
      <c r="E68" s="10"/>
    </row>
    <row r="69" spans="1:5" ht="11.25" customHeight="1" x14ac:dyDescent="0.2">
      <c r="A69" s="236" t="s">
        <v>621</v>
      </c>
      <c r="B69" s="235" t="s">
        <v>622</v>
      </c>
      <c r="C69" s="234">
        <v>269056.13</v>
      </c>
      <c r="D69" s="220"/>
      <c r="E69" s="10"/>
    </row>
    <row r="70" spans="1:5" ht="11.25" customHeight="1" x14ac:dyDescent="0.2">
      <c r="A70" s="236" t="s">
        <v>623</v>
      </c>
      <c r="B70" s="235" t="s">
        <v>624</v>
      </c>
      <c r="C70" s="234">
        <v>165058.95000000001</v>
      </c>
      <c r="D70" s="220"/>
      <c r="E70" s="10"/>
    </row>
    <row r="71" spans="1:5" ht="11.25" customHeight="1" x14ac:dyDescent="0.2">
      <c r="A71" s="236" t="s">
        <v>625</v>
      </c>
      <c r="B71" s="235" t="s">
        <v>626</v>
      </c>
      <c r="C71" s="234">
        <v>1232127.9099999999</v>
      </c>
      <c r="D71" s="220"/>
      <c r="E71" s="10"/>
    </row>
    <row r="72" spans="1:5" ht="11.25" customHeight="1" x14ac:dyDescent="0.2">
      <c r="A72" s="236" t="s">
        <v>627</v>
      </c>
      <c r="B72" s="235" t="s">
        <v>628</v>
      </c>
      <c r="C72" s="234">
        <v>-503</v>
      </c>
      <c r="D72" s="220"/>
      <c r="E72" s="10"/>
    </row>
    <row r="73" spans="1:5" ht="11.25" customHeight="1" x14ac:dyDescent="0.2">
      <c r="A73" s="236" t="s">
        <v>629</v>
      </c>
      <c r="B73" s="235" t="s">
        <v>630</v>
      </c>
      <c r="C73" s="234">
        <v>4926565.59</v>
      </c>
      <c r="D73" s="220"/>
      <c r="E73" s="10"/>
    </row>
    <row r="74" spans="1:5" ht="11.25" customHeight="1" x14ac:dyDescent="0.2">
      <c r="A74" s="236" t="s">
        <v>631</v>
      </c>
      <c r="B74" s="235" t="s">
        <v>632</v>
      </c>
      <c r="C74" s="234">
        <v>2176842.5299999998</v>
      </c>
      <c r="D74" s="220"/>
      <c r="E74" s="10"/>
    </row>
    <row r="75" spans="1:5" ht="11.25" customHeight="1" x14ac:dyDescent="0.2">
      <c r="A75" s="236" t="s">
        <v>633</v>
      </c>
      <c r="B75" s="235" t="s">
        <v>634</v>
      </c>
      <c r="C75" s="234">
        <v>1092038.76</v>
      </c>
      <c r="D75" s="220"/>
      <c r="E75" s="10"/>
    </row>
    <row r="76" spans="1:5" ht="11.25" customHeight="1" x14ac:dyDescent="0.2">
      <c r="A76" s="236" t="s">
        <v>635</v>
      </c>
      <c r="B76" s="235" t="s">
        <v>636</v>
      </c>
      <c r="C76" s="234">
        <v>283891.71999999997</v>
      </c>
      <c r="D76" s="220"/>
      <c r="E76" s="10"/>
    </row>
    <row r="77" spans="1:5" ht="11.25" customHeight="1" x14ac:dyDescent="0.2">
      <c r="A77" s="236" t="s">
        <v>637</v>
      </c>
      <c r="B77" s="235" t="s">
        <v>638</v>
      </c>
      <c r="C77" s="234">
        <v>18.62</v>
      </c>
      <c r="D77" s="220"/>
      <c r="E77" s="10"/>
    </row>
    <row r="78" spans="1:5" ht="11.25" customHeight="1" x14ac:dyDescent="0.2">
      <c r="A78" s="236" t="s">
        <v>639</v>
      </c>
      <c r="B78" s="235" t="s">
        <v>640</v>
      </c>
      <c r="C78" s="234">
        <v>1711888.76</v>
      </c>
      <c r="D78" s="220"/>
      <c r="E78" s="10"/>
    </row>
    <row r="79" spans="1:5" ht="11.25" customHeight="1" x14ac:dyDescent="0.2">
      <c r="A79" s="236" t="s">
        <v>641</v>
      </c>
      <c r="B79" s="235" t="s">
        <v>642</v>
      </c>
      <c r="C79" s="234">
        <v>-3343288.74</v>
      </c>
      <c r="D79" s="220"/>
      <c r="E79" s="10"/>
    </row>
    <row r="80" spans="1:5" ht="11.25" customHeight="1" x14ac:dyDescent="0.2">
      <c r="A80" s="236" t="s">
        <v>643</v>
      </c>
      <c r="B80" s="235" t="s">
        <v>644</v>
      </c>
      <c r="C80" s="234">
        <v>-5272883.22</v>
      </c>
      <c r="D80" s="220"/>
      <c r="E80" s="10"/>
    </row>
    <row r="81" spans="1:5" ht="11.25" customHeight="1" x14ac:dyDescent="0.2">
      <c r="A81" s="236" t="s">
        <v>645</v>
      </c>
      <c r="B81" s="235" t="s">
        <v>646</v>
      </c>
      <c r="C81" s="234">
        <v>292197.2</v>
      </c>
      <c r="D81" s="220"/>
      <c r="E81" s="10"/>
    </row>
    <row r="82" spans="1:5" ht="11.25" customHeight="1" x14ac:dyDescent="0.2">
      <c r="A82" s="236" t="s">
        <v>647</v>
      </c>
      <c r="B82" s="235" t="s">
        <v>648</v>
      </c>
      <c r="C82" s="234">
        <v>192916.6</v>
      </c>
      <c r="D82" s="220"/>
      <c r="E82" s="10"/>
    </row>
    <row r="83" spans="1:5" ht="11.25" customHeight="1" x14ac:dyDescent="0.2">
      <c r="A83" s="236" t="s">
        <v>649</v>
      </c>
      <c r="B83" s="235" t="s">
        <v>650</v>
      </c>
      <c r="C83" s="234">
        <v>18.760000000000002</v>
      </c>
      <c r="D83" s="220"/>
      <c r="E83" s="10"/>
    </row>
    <row r="84" spans="1:5" ht="11.25" customHeight="1" x14ac:dyDescent="0.2">
      <c r="A84" s="236" t="s">
        <v>651</v>
      </c>
      <c r="B84" s="235" t="s">
        <v>652</v>
      </c>
      <c r="C84" s="234">
        <v>11.18</v>
      </c>
      <c r="D84" s="220"/>
      <c r="E84" s="10"/>
    </row>
    <row r="85" spans="1:5" ht="11.25" customHeight="1" x14ac:dyDescent="0.2">
      <c r="A85" s="236" t="s">
        <v>653</v>
      </c>
      <c r="B85" s="235" t="s">
        <v>654</v>
      </c>
      <c r="C85" s="234">
        <v>272243.48</v>
      </c>
      <c r="D85" s="220"/>
      <c r="E85" s="10"/>
    </row>
    <row r="86" spans="1:5" ht="11.25" customHeight="1" x14ac:dyDescent="0.2">
      <c r="A86" s="236" t="s">
        <v>655</v>
      </c>
      <c r="B86" s="235" t="s">
        <v>656</v>
      </c>
      <c r="C86" s="234">
        <v>3.82</v>
      </c>
      <c r="D86" s="220"/>
      <c r="E86" s="10"/>
    </row>
    <row r="87" spans="1:5" ht="11.25" customHeight="1" x14ac:dyDescent="0.2">
      <c r="A87" s="236" t="s">
        <v>657</v>
      </c>
      <c r="B87" s="235" t="s">
        <v>658</v>
      </c>
      <c r="C87" s="234">
        <v>-30434.2</v>
      </c>
      <c r="D87" s="220"/>
      <c r="E87" s="10"/>
    </row>
    <row r="88" spans="1:5" ht="11.25" customHeight="1" x14ac:dyDescent="0.2">
      <c r="A88" s="236" t="s">
        <v>659</v>
      </c>
      <c r="B88" s="235" t="s">
        <v>660</v>
      </c>
      <c r="C88" s="234">
        <v>5196.8599999999997</v>
      </c>
      <c r="D88" s="220"/>
      <c r="E88" s="10"/>
    </row>
    <row r="89" spans="1:5" ht="11.25" customHeight="1" x14ac:dyDescent="0.2">
      <c r="A89" s="236" t="s">
        <v>661</v>
      </c>
      <c r="B89" s="235" t="s">
        <v>662</v>
      </c>
      <c r="C89" s="234">
        <v>4275.53</v>
      </c>
      <c r="D89" s="220"/>
      <c r="E89" s="10"/>
    </row>
    <row r="90" spans="1:5" ht="11.25" customHeight="1" x14ac:dyDescent="0.2">
      <c r="A90" s="236" t="s">
        <v>663</v>
      </c>
      <c r="B90" s="235" t="s">
        <v>664</v>
      </c>
      <c r="C90" s="234">
        <v>366472.57</v>
      </c>
      <c r="D90" s="220"/>
      <c r="E90" s="10"/>
    </row>
    <row r="91" spans="1:5" ht="11.25" customHeight="1" x14ac:dyDescent="0.2">
      <c r="A91" s="236" t="s">
        <v>665</v>
      </c>
      <c r="B91" s="235" t="s">
        <v>666</v>
      </c>
      <c r="C91" s="234">
        <v>66231.75</v>
      </c>
      <c r="D91" s="220"/>
      <c r="E91" s="10"/>
    </row>
    <row r="92" spans="1:5" ht="11.25" customHeight="1" x14ac:dyDescent="0.2">
      <c r="A92" s="236" t="s">
        <v>667</v>
      </c>
      <c r="B92" s="235" t="s">
        <v>668</v>
      </c>
      <c r="C92" s="234">
        <v>202738.36</v>
      </c>
      <c r="D92" s="220"/>
      <c r="E92" s="10"/>
    </row>
    <row r="93" spans="1:5" ht="11.25" customHeight="1" x14ac:dyDescent="0.2">
      <c r="A93" s="236" t="s">
        <v>669</v>
      </c>
      <c r="B93" s="235" t="s">
        <v>670</v>
      </c>
      <c r="C93" s="234">
        <v>289130.21999999997</v>
      </c>
      <c r="D93" s="220"/>
      <c r="E93" s="10"/>
    </row>
    <row r="94" spans="1:5" ht="11.25" customHeight="1" x14ac:dyDescent="0.2">
      <c r="A94" s="236" t="s">
        <v>671</v>
      </c>
      <c r="B94" s="235" t="s">
        <v>672</v>
      </c>
      <c r="C94" s="234">
        <v>1.1399999999999999</v>
      </c>
      <c r="D94" s="220"/>
      <c r="E94" s="10"/>
    </row>
    <row r="95" spans="1:5" ht="11.25" customHeight="1" x14ac:dyDescent="0.2">
      <c r="A95" s="236" t="s">
        <v>673</v>
      </c>
      <c r="B95" s="235" t="s">
        <v>674</v>
      </c>
      <c r="C95" s="234">
        <v>1165114.52</v>
      </c>
      <c r="D95" s="220"/>
      <c r="E95" s="10"/>
    </row>
    <row r="96" spans="1:5" ht="11.25" customHeight="1" x14ac:dyDescent="0.2">
      <c r="A96" s="236" t="s">
        <v>675</v>
      </c>
      <c r="B96" s="235" t="s">
        <v>676</v>
      </c>
      <c r="C96" s="234">
        <v>2447728.9500000002</v>
      </c>
      <c r="D96" s="220"/>
      <c r="E96" s="10"/>
    </row>
    <row r="97" spans="1:6" ht="11.25" customHeight="1" x14ac:dyDescent="0.2">
      <c r="A97" s="236" t="s">
        <v>677</v>
      </c>
      <c r="B97" s="235" t="s">
        <v>678</v>
      </c>
      <c r="C97" s="234">
        <v>17408.509999999998</v>
      </c>
      <c r="D97" s="220"/>
      <c r="E97" s="10"/>
    </row>
    <row r="98" spans="1:6" ht="11.25" customHeight="1" x14ac:dyDescent="0.2">
      <c r="A98" s="236" t="s">
        <v>679</v>
      </c>
      <c r="B98" s="235" t="s">
        <v>680</v>
      </c>
      <c r="C98" s="234">
        <v>1100007.03</v>
      </c>
      <c r="D98" s="220"/>
      <c r="E98" s="10"/>
    </row>
    <row r="99" spans="1:6" ht="11.25" customHeight="1" x14ac:dyDescent="0.2">
      <c r="A99" s="236" t="s">
        <v>681</v>
      </c>
      <c r="B99" s="235" t="s">
        <v>682</v>
      </c>
      <c r="C99" s="234">
        <v>4075169.16</v>
      </c>
      <c r="D99" s="220"/>
      <c r="E99" s="10"/>
    </row>
    <row r="100" spans="1:6" ht="11.25" customHeight="1" x14ac:dyDescent="0.2">
      <c r="A100" s="236" t="s">
        <v>683</v>
      </c>
      <c r="B100" s="235" t="s">
        <v>684</v>
      </c>
      <c r="C100" s="234">
        <v>8261463.75</v>
      </c>
      <c r="D100" s="220"/>
      <c r="E100" s="10"/>
    </row>
    <row r="101" spans="1:6" ht="11.25" customHeight="1" x14ac:dyDescent="0.2">
      <c r="A101" s="236" t="s">
        <v>685</v>
      </c>
      <c r="B101" s="235" t="s">
        <v>686</v>
      </c>
      <c r="C101" s="234">
        <v>11.39</v>
      </c>
      <c r="D101" s="220"/>
      <c r="E101" s="10"/>
    </row>
    <row r="102" spans="1:6" ht="11.25" customHeight="1" x14ac:dyDescent="0.2">
      <c r="A102" s="236" t="s">
        <v>687</v>
      </c>
      <c r="B102" s="235" t="s">
        <v>688</v>
      </c>
      <c r="C102" s="234">
        <v>257125.83</v>
      </c>
      <c r="D102" s="220"/>
      <c r="E102" s="10"/>
    </row>
    <row r="103" spans="1:6" ht="11.25" customHeight="1" x14ac:dyDescent="0.2">
      <c r="A103" s="236" t="s">
        <v>689</v>
      </c>
      <c r="B103" s="235" t="s">
        <v>690</v>
      </c>
      <c r="C103" s="234">
        <v>3307883.74</v>
      </c>
      <c r="D103" s="220"/>
      <c r="E103" s="10"/>
    </row>
    <row r="104" spans="1:6" ht="11.25" customHeight="1" x14ac:dyDescent="0.2">
      <c r="A104" s="236" t="s">
        <v>691</v>
      </c>
      <c r="B104" s="235" t="s">
        <v>692</v>
      </c>
      <c r="C104" s="234">
        <v>423860.55</v>
      </c>
      <c r="D104" s="220"/>
      <c r="E104" s="10"/>
    </row>
    <row r="105" spans="1:6" ht="11.25" customHeight="1" x14ac:dyDescent="0.2">
      <c r="A105" s="236" t="s">
        <v>693</v>
      </c>
      <c r="B105" s="235" t="s">
        <v>694</v>
      </c>
      <c r="C105" s="234">
        <v>25</v>
      </c>
      <c r="D105" s="220"/>
      <c r="E105" s="10"/>
    </row>
    <row r="106" spans="1:6" ht="11.25" customHeight="1" x14ac:dyDescent="0.2">
      <c r="A106" s="236" t="s">
        <v>695</v>
      </c>
      <c r="B106" s="235" t="s">
        <v>696</v>
      </c>
      <c r="C106" s="234">
        <v>4332100.49</v>
      </c>
      <c r="D106" s="220"/>
      <c r="E106" s="10"/>
    </row>
    <row r="107" spans="1:6" ht="11.25" customHeight="1" x14ac:dyDescent="0.2">
      <c r="A107" s="236"/>
      <c r="B107" s="235"/>
      <c r="C107" s="234"/>
      <c r="D107" s="220"/>
      <c r="E107" s="10"/>
    </row>
    <row r="108" spans="1:6" x14ac:dyDescent="0.2">
      <c r="A108" s="233"/>
      <c r="B108" s="233" t="s">
        <v>246</v>
      </c>
      <c r="C108" s="232">
        <f>SUM(C46:C107)</f>
        <v>31893689.139999993</v>
      </c>
      <c r="D108" s="237"/>
      <c r="E108" s="11"/>
    </row>
    <row r="109" spans="1:6" x14ac:dyDescent="0.2">
      <c r="A109" s="60"/>
      <c r="B109" s="60"/>
      <c r="C109" s="229"/>
      <c r="D109" s="60"/>
      <c r="E109" s="229"/>
      <c r="F109" s="89"/>
    </row>
    <row r="110" spans="1:6" x14ac:dyDescent="0.2">
      <c r="A110" s="60"/>
      <c r="B110" s="60"/>
      <c r="C110" s="229"/>
      <c r="D110" s="60"/>
      <c r="E110" s="229"/>
      <c r="F110" s="89"/>
    </row>
    <row r="111" spans="1:6" ht="11.25" customHeight="1" x14ac:dyDescent="0.2">
      <c r="A111" s="215" t="s">
        <v>245</v>
      </c>
      <c r="B111" s="228"/>
      <c r="C111" s="227"/>
      <c r="D111" s="89"/>
      <c r="E111" s="188" t="s">
        <v>242</v>
      </c>
    </row>
    <row r="112" spans="1:6" x14ac:dyDescent="0.2">
      <c r="A112" s="89"/>
      <c r="B112" s="89"/>
      <c r="C112" s="7"/>
      <c r="D112" s="89"/>
      <c r="E112" s="7"/>
      <c r="F112" s="89"/>
    </row>
    <row r="113" spans="1:6" ht="15" customHeight="1" x14ac:dyDescent="0.2">
      <c r="A113" s="226" t="s">
        <v>45</v>
      </c>
      <c r="B113" s="225" t="s">
        <v>46</v>
      </c>
      <c r="C113" s="223" t="s">
        <v>241</v>
      </c>
      <c r="D113" s="224" t="s">
        <v>240</v>
      </c>
      <c r="E113" s="223" t="s">
        <v>239</v>
      </c>
      <c r="F113" s="222"/>
    </row>
    <row r="114" spans="1:6" x14ac:dyDescent="0.2">
      <c r="A114" s="236" t="s">
        <v>697</v>
      </c>
      <c r="B114" s="235" t="s">
        <v>697</v>
      </c>
      <c r="C114" s="234"/>
      <c r="D114" s="234"/>
      <c r="E114" s="220"/>
      <c r="F114" s="10"/>
    </row>
    <row r="115" spans="1:6" x14ac:dyDescent="0.2">
      <c r="A115" s="236"/>
      <c r="B115" s="235"/>
      <c r="C115" s="234"/>
      <c r="D115" s="234"/>
      <c r="E115" s="220"/>
      <c r="F115" s="10"/>
    </row>
    <row r="116" spans="1:6" x14ac:dyDescent="0.2">
      <c r="A116" s="236"/>
      <c r="B116" s="235"/>
      <c r="C116" s="234"/>
      <c r="D116" s="234"/>
      <c r="E116" s="220"/>
      <c r="F116" s="10"/>
    </row>
    <row r="117" spans="1:6" x14ac:dyDescent="0.2">
      <c r="A117" s="236"/>
      <c r="B117" s="235"/>
      <c r="C117" s="234"/>
      <c r="D117" s="234"/>
      <c r="E117" s="220"/>
      <c r="F117" s="10"/>
    </row>
    <row r="118" spans="1:6" x14ac:dyDescent="0.2">
      <c r="A118" s="236"/>
      <c r="B118" s="235"/>
      <c r="C118" s="234"/>
      <c r="D118" s="234"/>
      <c r="E118" s="220"/>
      <c r="F118" s="10"/>
    </row>
    <row r="119" spans="1:6" x14ac:dyDescent="0.2">
      <c r="A119" s="236"/>
      <c r="B119" s="235"/>
      <c r="C119" s="234"/>
      <c r="D119" s="234"/>
      <c r="E119" s="220"/>
      <c r="F119" s="10"/>
    </row>
    <row r="120" spans="1:6" x14ac:dyDescent="0.2">
      <c r="A120" s="236"/>
      <c r="B120" s="235"/>
      <c r="C120" s="234"/>
      <c r="D120" s="234"/>
      <c r="E120" s="220"/>
      <c r="F120" s="10"/>
    </row>
    <row r="121" spans="1:6" x14ac:dyDescent="0.2">
      <c r="A121" s="233"/>
      <c r="B121" s="233" t="s">
        <v>244</v>
      </c>
      <c r="C121" s="232">
        <f>SUM(C114:C120)</f>
        <v>0</v>
      </c>
      <c r="D121" s="231"/>
      <c r="E121" s="230"/>
      <c r="F121" s="11"/>
    </row>
    <row r="122" spans="1:6" x14ac:dyDescent="0.2">
      <c r="A122" s="60"/>
      <c r="B122" s="60"/>
      <c r="C122" s="229"/>
      <c r="D122" s="60"/>
      <c r="E122" s="229"/>
      <c r="F122" s="89"/>
    </row>
    <row r="123" spans="1:6" x14ac:dyDescent="0.2">
      <c r="A123" s="60"/>
      <c r="B123" s="60"/>
      <c r="C123" s="229"/>
      <c r="D123" s="60"/>
      <c r="E123" s="229"/>
      <c r="F123" s="89"/>
    </row>
    <row r="124" spans="1:6" ht="11.25" customHeight="1" x14ac:dyDescent="0.2">
      <c r="A124" s="215" t="s">
        <v>243</v>
      </c>
      <c r="B124" s="228"/>
      <c r="C124" s="227"/>
      <c r="D124" s="89"/>
      <c r="E124" s="188" t="s">
        <v>242</v>
      </c>
    </row>
    <row r="125" spans="1:6" x14ac:dyDescent="0.2">
      <c r="A125" s="89"/>
      <c r="B125" s="89"/>
      <c r="C125" s="7"/>
      <c r="D125" s="89"/>
      <c r="E125" s="7"/>
      <c r="F125" s="89"/>
    </row>
    <row r="126" spans="1:6" ht="15" customHeight="1" x14ac:dyDescent="0.2">
      <c r="A126" s="226" t="s">
        <v>45</v>
      </c>
      <c r="B126" s="225" t="s">
        <v>46</v>
      </c>
      <c r="C126" s="223" t="s">
        <v>241</v>
      </c>
      <c r="D126" s="224" t="s">
        <v>240</v>
      </c>
      <c r="E126" s="223" t="s">
        <v>239</v>
      </c>
      <c r="F126" s="222"/>
    </row>
    <row r="127" spans="1:6" x14ac:dyDescent="0.2">
      <c r="A127" s="221" t="s">
        <v>697</v>
      </c>
      <c r="B127" s="221" t="s">
        <v>697</v>
      </c>
      <c r="C127" s="220"/>
      <c r="D127" s="220"/>
      <c r="E127" s="220"/>
      <c r="F127" s="10"/>
    </row>
    <row r="128" spans="1:6" x14ac:dyDescent="0.2">
      <c r="A128" s="221"/>
      <c r="B128" s="221"/>
      <c r="C128" s="220"/>
      <c r="D128" s="220"/>
      <c r="E128" s="220"/>
      <c r="F128" s="10"/>
    </row>
    <row r="129" spans="1:6" x14ac:dyDescent="0.2">
      <c r="A129" s="221"/>
      <c r="B129" s="221"/>
      <c r="C129" s="220"/>
      <c r="D129" s="220"/>
      <c r="E129" s="220"/>
      <c r="F129" s="10"/>
    </row>
    <row r="130" spans="1:6" x14ac:dyDescent="0.2">
      <c r="A130" s="221"/>
      <c r="B130" s="221"/>
      <c r="C130" s="220"/>
      <c r="D130" s="220"/>
      <c r="E130" s="220"/>
      <c r="F130" s="10"/>
    </row>
    <row r="131" spans="1:6" x14ac:dyDescent="0.2">
      <c r="A131" s="221"/>
      <c r="B131" s="221"/>
      <c r="C131" s="220"/>
      <c r="D131" s="220"/>
      <c r="E131" s="220"/>
      <c r="F131" s="10"/>
    </row>
    <row r="132" spans="1:6" x14ac:dyDescent="0.2">
      <c r="A132" s="221"/>
      <c r="B132" s="221"/>
      <c r="C132" s="220"/>
      <c r="D132" s="220"/>
      <c r="E132" s="220"/>
      <c r="F132" s="10"/>
    </row>
    <row r="133" spans="1:6" x14ac:dyDescent="0.2">
      <c r="A133" s="221"/>
      <c r="B133" s="221"/>
      <c r="C133" s="220"/>
      <c r="D133" s="220"/>
      <c r="E133" s="220"/>
      <c r="F133" s="10"/>
    </row>
    <row r="134" spans="1:6" x14ac:dyDescent="0.2">
      <c r="A134" s="219"/>
      <c r="B134" s="219" t="s">
        <v>238</v>
      </c>
      <c r="C134" s="218">
        <f>SUM(C127:C133)</f>
        <v>0</v>
      </c>
      <c r="D134" s="217"/>
      <c r="E134" s="216"/>
      <c r="F134" s="11"/>
    </row>
  </sheetData>
  <dataValidations count="5">
    <dataValidation allowBlank="1" showInputMessage="1" showErrorMessage="1" prompt="Saldo final de la Información Financiera Trimestral que se presenta (trimestral: 1er, 2do, 3ro. o 4to.)." sqref="C7 C45 C113 C126"/>
    <dataValidation allowBlank="1" showInputMessage="1" showErrorMessage="1" prompt="Corresponde al número de la cuenta de acuerdo al Plan de Cuentas emitido por el CONAC (DOF 23/12/2015)." sqref="A7 A45 A113 A126"/>
    <dataValidation allowBlank="1" showInputMessage="1" showErrorMessage="1" prompt="Corresponde al nombre o descripción de la cuenta de acuerdo al Plan de Cuentas emitido por el CONAC." sqref="B7 B45 B113 B126"/>
    <dataValidation allowBlank="1" showInputMessage="1" showErrorMessage="1" prompt="Especificar el tipo de instrumento de inversión: Bondes, Petrobonos, Cetes, Mesa de dinero, etc." sqref="D7 D45 D113 D126"/>
    <dataValidation allowBlank="1" showInputMessage="1" showErrorMessage="1" prompt="En los casos en que la inversión se localice en dos o mas tipos de instrumentos, se detallará cada una de ellas y el importe invertido." sqref="E7 E113 E126"/>
  </dataValidations>
  <pageMargins left="0.7" right="0.7" top="0.75" bottom="0.75" header="0.3" footer="0.3"/>
  <pageSetup paperSize="152"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2"/>
      <c r="K6" s="462"/>
      <c r="L6" s="462"/>
      <c r="M6" s="462"/>
      <c r="N6" s="462"/>
      <c r="O6" s="462"/>
      <c r="P6" s="462"/>
      <c r="Q6" s="462"/>
    </row>
    <row r="7" spans="1:17" x14ac:dyDescent="0.2">
      <c r="A7" s="3" t="s">
        <v>52</v>
      </c>
    </row>
    <row r="8" spans="1:17" ht="52.5" customHeight="1" x14ac:dyDescent="0.2">
      <c r="A8" s="463" t="s">
        <v>53</v>
      </c>
      <c r="B8" s="463"/>
      <c r="C8" s="463"/>
      <c r="D8" s="463"/>
      <c r="E8" s="463"/>
      <c r="F8" s="463"/>
      <c r="G8" s="463"/>
      <c r="H8" s="463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D22" sqref="A1:D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138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6" customFormat="1" ht="11.25" customHeight="1" x14ac:dyDescent="0.25">
      <c r="A5" s="309" t="s">
        <v>331</v>
      </c>
      <c r="B5" s="319"/>
      <c r="C5" s="318"/>
      <c r="D5" s="317" t="s">
        <v>328</v>
      </c>
    </row>
    <row r="6" spans="1:4" x14ac:dyDescent="0.2">
      <c r="A6" s="315"/>
      <c r="B6" s="315"/>
      <c r="C6" s="316"/>
      <c r="D6" s="315"/>
    </row>
    <row r="7" spans="1:4" ht="15" customHeight="1" x14ac:dyDescent="0.2">
      <c r="A7" s="226" t="s">
        <v>45</v>
      </c>
      <c r="B7" s="225" t="s">
        <v>46</v>
      </c>
      <c r="C7" s="223" t="s">
        <v>241</v>
      </c>
      <c r="D7" s="314" t="s">
        <v>260</v>
      </c>
    </row>
    <row r="8" spans="1:4" x14ac:dyDescent="0.2">
      <c r="A8" s="285" t="s">
        <v>697</v>
      </c>
      <c r="B8" s="285" t="s">
        <v>697</v>
      </c>
      <c r="C8" s="229"/>
      <c r="D8" s="313"/>
    </row>
    <row r="9" spans="1:4" x14ac:dyDescent="0.2">
      <c r="A9" s="285"/>
      <c r="B9" s="285"/>
      <c r="C9" s="312"/>
      <c r="D9" s="313"/>
    </row>
    <row r="10" spans="1:4" x14ac:dyDescent="0.2">
      <c r="A10" s="285"/>
      <c r="B10" s="285"/>
      <c r="C10" s="312"/>
      <c r="D10" s="311"/>
    </row>
    <row r="11" spans="1:4" x14ac:dyDescent="0.2">
      <c r="A11" s="251"/>
      <c r="B11" s="251" t="s">
        <v>330</v>
      </c>
      <c r="C11" s="231">
        <f>SUM(C8:C10)</f>
        <v>0</v>
      </c>
      <c r="D11" s="310"/>
    </row>
    <row r="14" spans="1:4" ht="11.25" customHeight="1" x14ac:dyDescent="0.2">
      <c r="A14" s="309" t="s">
        <v>329</v>
      </c>
      <c r="B14" s="319"/>
      <c r="C14" s="318"/>
      <c r="D14" s="317" t="s">
        <v>328</v>
      </c>
    </row>
    <row r="15" spans="1:4" x14ac:dyDescent="0.2">
      <c r="A15" s="315"/>
      <c r="B15" s="315"/>
      <c r="C15" s="316"/>
      <c r="D15" s="315"/>
    </row>
    <row r="16" spans="1:4" ht="15" customHeight="1" x14ac:dyDescent="0.2">
      <c r="A16" s="226" t="s">
        <v>45</v>
      </c>
      <c r="B16" s="225" t="s">
        <v>46</v>
      </c>
      <c r="C16" s="223" t="s">
        <v>241</v>
      </c>
      <c r="D16" s="314" t="s">
        <v>260</v>
      </c>
    </row>
    <row r="17" spans="1:4" x14ac:dyDescent="0.2">
      <c r="A17" s="285" t="s">
        <v>697</v>
      </c>
      <c r="B17" s="285" t="s">
        <v>697</v>
      </c>
      <c r="C17" s="229"/>
      <c r="D17" s="313"/>
    </row>
    <row r="18" spans="1:4" x14ac:dyDescent="0.2">
      <c r="A18" s="285"/>
      <c r="B18" s="285"/>
      <c r="C18" s="312"/>
      <c r="D18" s="313"/>
    </row>
    <row r="19" spans="1:4" x14ac:dyDescent="0.2">
      <c r="A19" s="285"/>
      <c r="B19" s="285"/>
      <c r="C19" s="312"/>
      <c r="D19" s="311"/>
    </row>
    <row r="20" spans="1:4" x14ac:dyDescent="0.2">
      <c r="A20" s="251"/>
      <c r="B20" s="251" t="s">
        <v>327</v>
      </c>
      <c r="C20" s="231">
        <f>SUM(C17:C19)</f>
        <v>0</v>
      </c>
      <c r="D20" s="31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paperSize="152"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2" t="s">
        <v>142</v>
      </c>
      <c r="B2" s="453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94"/>
      <c r="C4" s="94"/>
      <c r="D4" s="95"/>
    </row>
    <row r="5" spans="1:4" ht="14.1" customHeight="1" x14ac:dyDescent="0.2">
      <c r="A5" s="139" t="s">
        <v>143</v>
      </c>
      <c r="B5" s="12"/>
      <c r="C5" s="12"/>
      <c r="D5" s="96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100" workbookViewId="0">
      <selection activeCell="H57" sqref="A1:H57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7"/>
      <c r="D1" s="247"/>
      <c r="E1" s="247"/>
      <c r="F1" s="247"/>
      <c r="G1" s="247"/>
      <c r="H1" s="5"/>
    </row>
    <row r="2" spans="1:8" x14ac:dyDescent="0.2">
      <c r="A2" s="3" t="s">
        <v>138</v>
      </c>
      <c r="B2" s="3"/>
      <c r="C2" s="247"/>
      <c r="D2" s="247"/>
      <c r="E2" s="247"/>
      <c r="F2" s="247"/>
      <c r="G2" s="24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5" t="s">
        <v>336</v>
      </c>
      <c r="B5" s="188"/>
      <c r="C5" s="23"/>
      <c r="D5" s="23"/>
      <c r="E5" s="23"/>
      <c r="F5" s="23"/>
      <c r="G5" s="23"/>
      <c r="H5" s="323" t="s">
        <v>333</v>
      </c>
    </row>
    <row r="6" spans="1:8" x14ac:dyDescent="0.2">
      <c r="A6" s="286"/>
    </row>
    <row r="7" spans="1:8" ht="15" customHeight="1" x14ac:dyDescent="0.2">
      <c r="A7" s="226" t="s">
        <v>45</v>
      </c>
      <c r="B7" s="225" t="s">
        <v>46</v>
      </c>
      <c r="C7" s="223" t="s">
        <v>241</v>
      </c>
      <c r="D7" s="265" t="s">
        <v>264</v>
      </c>
      <c r="E7" s="265" t="s">
        <v>263</v>
      </c>
      <c r="F7" s="265" t="s">
        <v>262</v>
      </c>
      <c r="G7" s="264" t="s">
        <v>261</v>
      </c>
      <c r="H7" s="225" t="s">
        <v>260</v>
      </c>
    </row>
    <row r="8" spans="1:8" x14ac:dyDescent="0.2">
      <c r="A8" s="221" t="s">
        <v>823</v>
      </c>
      <c r="B8" s="221" t="s">
        <v>824</v>
      </c>
      <c r="C8" s="220">
        <v>46887.73</v>
      </c>
      <c r="D8" s="220">
        <v>46887.73</v>
      </c>
      <c r="E8" s="220"/>
      <c r="F8" s="220"/>
      <c r="G8" s="220"/>
      <c r="H8" s="322"/>
    </row>
    <row r="9" spans="1:8" x14ac:dyDescent="0.2">
      <c r="A9" s="221" t="s">
        <v>825</v>
      </c>
      <c r="B9" s="221" t="s">
        <v>826</v>
      </c>
      <c r="C9" s="220">
        <v>-361417.76</v>
      </c>
      <c r="D9" s="220">
        <v>-361417.76</v>
      </c>
      <c r="E9" s="220"/>
      <c r="F9" s="220"/>
      <c r="G9" s="220"/>
      <c r="H9" s="322"/>
    </row>
    <row r="10" spans="1:8" x14ac:dyDescent="0.2">
      <c r="A10" s="221" t="s">
        <v>827</v>
      </c>
      <c r="B10" s="221" t="s">
        <v>828</v>
      </c>
      <c r="C10" s="220">
        <v>-15508271.460000001</v>
      </c>
      <c r="D10" s="220">
        <v>-15508271.460000001</v>
      </c>
      <c r="E10" s="220"/>
      <c r="F10" s="220"/>
      <c r="G10" s="220"/>
      <c r="H10" s="322"/>
    </row>
    <row r="11" spans="1:8" x14ac:dyDescent="0.2">
      <c r="A11" s="221" t="s">
        <v>829</v>
      </c>
      <c r="B11" s="221" t="s">
        <v>830</v>
      </c>
      <c r="C11" s="220">
        <v>-3197508.66</v>
      </c>
      <c r="D11" s="220">
        <v>-3197508.66</v>
      </c>
      <c r="E11" s="220"/>
      <c r="F11" s="220"/>
      <c r="G11" s="220"/>
      <c r="H11" s="322"/>
    </row>
    <row r="12" spans="1:8" x14ac:dyDescent="0.2">
      <c r="A12" s="221" t="s">
        <v>831</v>
      </c>
      <c r="B12" s="221" t="s">
        <v>832</v>
      </c>
      <c r="C12" s="220">
        <v>-540410.87</v>
      </c>
      <c r="D12" s="220">
        <v>-540410.87</v>
      </c>
      <c r="E12" s="220"/>
      <c r="F12" s="220"/>
      <c r="G12" s="220"/>
      <c r="H12" s="322"/>
    </row>
    <row r="13" spans="1:8" x14ac:dyDescent="0.2">
      <c r="A13" s="221" t="s">
        <v>833</v>
      </c>
      <c r="B13" s="221" t="s">
        <v>834</v>
      </c>
      <c r="C13" s="220">
        <v>-243036.51</v>
      </c>
      <c r="D13" s="220">
        <v>-243036.51</v>
      </c>
      <c r="E13" s="220"/>
      <c r="F13" s="220"/>
      <c r="G13" s="220"/>
      <c r="H13" s="322"/>
    </row>
    <row r="14" spans="1:8" x14ac:dyDescent="0.2">
      <c r="A14" s="221" t="s">
        <v>835</v>
      </c>
      <c r="B14" s="221" t="s">
        <v>836</v>
      </c>
      <c r="C14" s="220">
        <v>-593.99</v>
      </c>
      <c r="D14" s="220">
        <v>-593.99</v>
      </c>
      <c r="E14" s="220"/>
      <c r="F14" s="220"/>
      <c r="G14" s="220"/>
      <c r="H14" s="322"/>
    </row>
    <row r="15" spans="1:8" x14ac:dyDescent="0.2">
      <c r="A15" s="221" t="s">
        <v>837</v>
      </c>
      <c r="B15" s="221" t="s">
        <v>838</v>
      </c>
      <c r="C15" s="220">
        <v>-10639.36</v>
      </c>
      <c r="D15" s="220">
        <v>-10639.36</v>
      </c>
      <c r="E15" s="220"/>
      <c r="F15" s="220"/>
      <c r="G15" s="220"/>
      <c r="H15" s="322"/>
    </row>
    <row r="16" spans="1:8" x14ac:dyDescent="0.2">
      <c r="A16" s="221" t="s">
        <v>839</v>
      </c>
      <c r="B16" s="221" t="s">
        <v>840</v>
      </c>
      <c r="C16" s="220">
        <v>-5567.33</v>
      </c>
      <c r="D16" s="220">
        <v>-5567.33</v>
      </c>
      <c r="E16" s="220"/>
      <c r="F16" s="220"/>
      <c r="G16" s="220"/>
      <c r="H16" s="322"/>
    </row>
    <row r="17" spans="1:8" x14ac:dyDescent="0.2">
      <c r="A17" s="221" t="s">
        <v>841</v>
      </c>
      <c r="B17" s="221" t="s">
        <v>842</v>
      </c>
      <c r="C17" s="220">
        <v>-37142.39</v>
      </c>
      <c r="D17" s="220">
        <v>-37142.39</v>
      </c>
      <c r="E17" s="220"/>
      <c r="F17" s="220"/>
      <c r="G17" s="220"/>
      <c r="H17" s="322"/>
    </row>
    <row r="18" spans="1:8" x14ac:dyDescent="0.2">
      <c r="A18" s="221" t="s">
        <v>843</v>
      </c>
      <c r="B18" s="221" t="s">
        <v>844</v>
      </c>
      <c r="C18" s="220">
        <v>-4767.2299999999996</v>
      </c>
      <c r="D18" s="220">
        <v>-4767.2299999999996</v>
      </c>
      <c r="E18" s="220"/>
      <c r="F18" s="220"/>
      <c r="G18" s="220"/>
      <c r="H18" s="322"/>
    </row>
    <row r="19" spans="1:8" x14ac:dyDescent="0.2">
      <c r="A19" s="221" t="s">
        <v>845</v>
      </c>
      <c r="B19" s="221" t="s">
        <v>846</v>
      </c>
      <c r="C19" s="220">
        <v>-1509.26</v>
      </c>
      <c r="D19" s="220">
        <v>-1509.26</v>
      </c>
      <c r="E19" s="220"/>
      <c r="F19" s="220"/>
      <c r="G19" s="220"/>
      <c r="H19" s="322"/>
    </row>
    <row r="20" spans="1:8" x14ac:dyDescent="0.2">
      <c r="A20" s="221" t="s">
        <v>847</v>
      </c>
      <c r="B20" s="221" t="s">
        <v>848</v>
      </c>
      <c r="C20" s="220">
        <v>-50</v>
      </c>
      <c r="D20" s="220">
        <v>-50</v>
      </c>
      <c r="E20" s="220"/>
      <c r="F20" s="220"/>
      <c r="G20" s="220"/>
      <c r="H20" s="322"/>
    </row>
    <row r="21" spans="1:8" x14ac:dyDescent="0.2">
      <c r="A21" s="221" t="s">
        <v>849</v>
      </c>
      <c r="B21" s="221" t="s">
        <v>850</v>
      </c>
      <c r="C21" s="220">
        <v>-1365804.62</v>
      </c>
      <c r="D21" s="220">
        <v>-1365804.62</v>
      </c>
      <c r="E21" s="220"/>
      <c r="F21" s="220"/>
      <c r="G21" s="220"/>
      <c r="H21" s="322"/>
    </row>
    <row r="22" spans="1:8" x14ac:dyDescent="0.2">
      <c r="A22" s="221" t="s">
        <v>851</v>
      </c>
      <c r="B22" s="221" t="s">
        <v>852</v>
      </c>
      <c r="C22" s="220">
        <v>-573019.29</v>
      </c>
      <c r="D22" s="220">
        <v>-573019.29</v>
      </c>
      <c r="E22" s="220"/>
      <c r="F22" s="220"/>
      <c r="G22" s="220"/>
      <c r="H22" s="322"/>
    </row>
    <row r="23" spans="1:8" x14ac:dyDescent="0.2">
      <c r="A23" s="221" t="s">
        <v>853</v>
      </c>
      <c r="B23" s="221" t="s">
        <v>854</v>
      </c>
      <c r="C23" s="220">
        <v>-383755.4</v>
      </c>
      <c r="D23" s="220">
        <v>-383755.4</v>
      </c>
      <c r="E23" s="220"/>
      <c r="F23" s="220"/>
      <c r="G23" s="220"/>
      <c r="H23" s="322"/>
    </row>
    <row r="24" spans="1:8" x14ac:dyDescent="0.2">
      <c r="A24" s="221" t="s">
        <v>855</v>
      </c>
      <c r="B24" s="221" t="s">
        <v>856</v>
      </c>
      <c r="C24" s="220">
        <v>-42652.57</v>
      </c>
      <c r="D24" s="220">
        <v>-42652.57</v>
      </c>
      <c r="E24" s="220"/>
      <c r="F24" s="220"/>
      <c r="G24" s="220"/>
      <c r="H24" s="322"/>
    </row>
    <row r="25" spans="1:8" x14ac:dyDescent="0.2">
      <c r="A25" s="221" t="s">
        <v>857</v>
      </c>
      <c r="B25" s="221" t="s">
        <v>858</v>
      </c>
      <c r="C25" s="220">
        <v>439.58</v>
      </c>
      <c r="D25" s="220">
        <v>439.58</v>
      </c>
      <c r="E25" s="220"/>
      <c r="F25" s="220"/>
      <c r="G25" s="220"/>
      <c r="H25" s="322"/>
    </row>
    <row r="26" spans="1:8" x14ac:dyDescent="0.2">
      <c r="A26" s="221" t="s">
        <v>859</v>
      </c>
      <c r="B26" s="221" t="s">
        <v>860</v>
      </c>
      <c r="C26" s="220">
        <v>-253546.97</v>
      </c>
      <c r="D26" s="220">
        <v>-253546.97</v>
      </c>
      <c r="E26" s="220"/>
      <c r="F26" s="220"/>
      <c r="G26" s="220"/>
      <c r="H26" s="322"/>
    </row>
    <row r="27" spans="1:8" x14ac:dyDescent="0.2">
      <c r="A27" s="221" t="s">
        <v>861</v>
      </c>
      <c r="B27" s="221" t="s">
        <v>862</v>
      </c>
      <c r="C27" s="220">
        <v>-95665.38</v>
      </c>
      <c r="D27" s="220">
        <v>-95665.38</v>
      </c>
      <c r="E27" s="220"/>
      <c r="F27" s="220"/>
      <c r="G27" s="220"/>
      <c r="H27" s="322"/>
    </row>
    <row r="28" spans="1:8" x14ac:dyDescent="0.2">
      <c r="A28" s="221" t="s">
        <v>863</v>
      </c>
      <c r="B28" s="221" t="s">
        <v>864</v>
      </c>
      <c r="C28" s="220">
        <v>-244.9</v>
      </c>
      <c r="D28" s="220">
        <v>-244.9</v>
      </c>
      <c r="E28" s="220"/>
      <c r="F28" s="220"/>
      <c r="G28" s="220"/>
      <c r="H28" s="322"/>
    </row>
    <row r="29" spans="1:8" x14ac:dyDescent="0.2">
      <c r="A29" s="221" t="s">
        <v>865</v>
      </c>
      <c r="B29" s="221" t="s">
        <v>866</v>
      </c>
      <c r="C29" s="220">
        <v>9936.33</v>
      </c>
      <c r="D29" s="220">
        <v>9936.33</v>
      </c>
      <c r="E29" s="220"/>
      <c r="F29" s="220"/>
      <c r="G29" s="220"/>
      <c r="H29" s="322"/>
    </row>
    <row r="30" spans="1:8" x14ac:dyDescent="0.2">
      <c r="A30" s="221" t="s">
        <v>867</v>
      </c>
      <c r="B30" s="221" t="s">
        <v>868</v>
      </c>
      <c r="C30" s="220">
        <v>-2368151.75</v>
      </c>
      <c r="D30" s="220">
        <v>-2368151.75</v>
      </c>
      <c r="E30" s="220"/>
      <c r="F30" s="220"/>
      <c r="G30" s="220"/>
      <c r="H30" s="322"/>
    </row>
    <row r="31" spans="1:8" x14ac:dyDescent="0.2">
      <c r="A31" s="221" t="s">
        <v>869</v>
      </c>
      <c r="B31" s="221" t="s">
        <v>870</v>
      </c>
      <c r="C31" s="220">
        <v>17735.97</v>
      </c>
      <c r="D31" s="220">
        <v>17735.97</v>
      </c>
      <c r="E31" s="220"/>
      <c r="F31" s="220"/>
      <c r="G31" s="220"/>
      <c r="H31" s="322"/>
    </row>
    <row r="32" spans="1:8" x14ac:dyDescent="0.2">
      <c r="A32" s="221" t="s">
        <v>871</v>
      </c>
      <c r="B32" s="221" t="s">
        <v>872</v>
      </c>
      <c r="C32" s="220">
        <v>-7552579.04</v>
      </c>
      <c r="D32" s="220">
        <v>-7552579.04</v>
      </c>
      <c r="E32" s="220"/>
      <c r="F32" s="220"/>
      <c r="G32" s="220"/>
      <c r="H32" s="322"/>
    </row>
    <row r="33" spans="1:8" x14ac:dyDescent="0.2">
      <c r="A33" s="221" t="s">
        <v>873</v>
      </c>
      <c r="B33" s="221" t="s">
        <v>874</v>
      </c>
      <c r="C33" s="220">
        <v>1759028.01</v>
      </c>
      <c r="D33" s="220">
        <v>1759028.01</v>
      </c>
      <c r="E33" s="220"/>
      <c r="F33" s="220"/>
      <c r="G33" s="220"/>
      <c r="H33" s="322"/>
    </row>
    <row r="34" spans="1:8" x14ac:dyDescent="0.2">
      <c r="A34" s="221" t="s">
        <v>875</v>
      </c>
      <c r="B34" s="221" t="s">
        <v>876</v>
      </c>
      <c r="C34" s="220">
        <v>-2744328.58</v>
      </c>
      <c r="D34" s="220">
        <v>-2744328.58</v>
      </c>
      <c r="E34" s="220"/>
      <c r="F34" s="220"/>
      <c r="G34" s="220"/>
      <c r="H34" s="322"/>
    </row>
    <row r="35" spans="1:8" x14ac:dyDescent="0.2">
      <c r="A35" s="221" t="s">
        <v>877</v>
      </c>
      <c r="B35" s="221" t="s">
        <v>878</v>
      </c>
      <c r="C35" s="220">
        <v>-595587.23</v>
      </c>
      <c r="D35" s="220">
        <v>-595587.23</v>
      </c>
      <c r="E35" s="220"/>
      <c r="F35" s="220"/>
      <c r="G35" s="220"/>
      <c r="H35" s="322"/>
    </row>
    <row r="36" spans="1:8" x14ac:dyDescent="0.2">
      <c r="A36" s="221"/>
      <c r="B36" s="221"/>
      <c r="C36" s="220"/>
      <c r="D36" s="220"/>
      <c r="E36" s="220"/>
      <c r="F36" s="220"/>
      <c r="G36" s="220"/>
      <c r="H36" s="322"/>
    </row>
    <row r="37" spans="1:8" x14ac:dyDescent="0.2">
      <c r="A37" s="321"/>
      <c r="B37" s="321" t="s">
        <v>335</v>
      </c>
      <c r="C37" s="320">
        <f>SUM(C8:C36)</f>
        <v>-34052222.929999992</v>
      </c>
      <c r="D37" s="320">
        <f>SUM(D8:D36)</f>
        <v>-34052222.929999992</v>
      </c>
      <c r="E37" s="320">
        <f>SUM(E8:E36)</f>
        <v>0</v>
      </c>
      <c r="F37" s="320">
        <f>SUM(F8:F36)</f>
        <v>0</v>
      </c>
      <c r="G37" s="320">
        <f>SUM(G8:G36)</f>
        <v>0</v>
      </c>
      <c r="H37" s="320"/>
    </row>
    <row r="40" spans="1:8" x14ac:dyDescent="0.2">
      <c r="A40" s="215" t="s">
        <v>334</v>
      </c>
      <c r="B40" s="188"/>
      <c r="C40" s="23"/>
      <c r="D40" s="23"/>
      <c r="E40" s="23"/>
      <c r="F40" s="23"/>
      <c r="G40" s="23"/>
      <c r="H40" s="323" t="s">
        <v>333</v>
      </c>
    </row>
    <row r="41" spans="1:8" x14ac:dyDescent="0.2">
      <c r="A41" s="286"/>
    </row>
    <row r="42" spans="1:8" ht="15" customHeight="1" x14ac:dyDescent="0.2">
      <c r="A42" s="226" t="s">
        <v>45</v>
      </c>
      <c r="B42" s="225" t="s">
        <v>46</v>
      </c>
      <c r="C42" s="223" t="s">
        <v>241</v>
      </c>
      <c r="D42" s="265" t="s">
        <v>264</v>
      </c>
      <c r="E42" s="265" t="s">
        <v>263</v>
      </c>
      <c r="F42" s="265" t="s">
        <v>262</v>
      </c>
      <c r="G42" s="264" t="s">
        <v>261</v>
      </c>
      <c r="H42" s="225" t="s">
        <v>260</v>
      </c>
    </row>
    <row r="43" spans="1:8" x14ac:dyDescent="0.2">
      <c r="A43" s="221" t="s">
        <v>574</v>
      </c>
      <c r="B43" s="221" t="s">
        <v>574</v>
      </c>
      <c r="C43" s="220"/>
      <c r="D43" s="220"/>
      <c r="E43" s="220"/>
      <c r="F43" s="220"/>
      <c r="G43" s="220"/>
      <c r="H43" s="322"/>
    </row>
    <row r="44" spans="1:8" x14ac:dyDescent="0.2">
      <c r="A44" s="221"/>
      <c r="B44" s="221"/>
      <c r="C44" s="220"/>
      <c r="D44" s="220"/>
      <c r="E44" s="220"/>
      <c r="F44" s="220"/>
      <c r="G44" s="220"/>
      <c r="H44" s="322"/>
    </row>
    <row r="45" spans="1:8" x14ac:dyDescent="0.2">
      <c r="A45" s="221"/>
      <c r="B45" s="221"/>
      <c r="C45" s="220"/>
      <c r="D45" s="220"/>
      <c r="E45" s="220"/>
      <c r="F45" s="220"/>
      <c r="G45" s="220"/>
      <c r="H45" s="322"/>
    </row>
    <row r="46" spans="1:8" x14ac:dyDescent="0.2">
      <c r="A46" s="221"/>
      <c r="B46" s="221"/>
      <c r="C46" s="220"/>
      <c r="D46" s="220"/>
      <c r="E46" s="220"/>
      <c r="F46" s="220"/>
      <c r="G46" s="220"/>
      <c r="H46" s="322"/>
    </row>
    <row r="47" spans="1:8" x14ac:dyDescent="0.2">
      <c r="A47" s="221"/>
      <c r="B47" s="221"/>
      <c r="C47" s="220"/>
      <c r="D47" s="220"/>
      <c r="E47" s="220"/>
      <c r="F47" s="220"/>
      <c r="G47" s="220"/>
      <c r="H47" s="322"/>
    </row>
    <row r="48" spans="1:8" x14ac:dyDescent="0.2">
      <c r="A48" s="221"/>
      <c r="B48" s="221"/>
      <c r="C48" s="220"/>
      <c r="D48" s="220"/>
      <c r="E48" s="220"/>
      <c r="F48" s="220"/>
      <c r="G48" s="220"/>
      <c r="H48" s="322"/>
    </row>
    <row r="49" spans="1:8" x14ac:dyDescent="0.2">
      <c r="A49" s="221"/>
      <c r="B49" s="221"/>
      <c r="C49" s="220"/>
      <c r="D49" s="220"/>
      <c r="E49" s="220"/>
      <c r="F49" s="220"/>
      <c r="G49" s="220"/>
      <c r="H49" s="322"/>
    </row>
    <row r="50" spans="1:8" x14ac:dyDescent="0.2">
      <c r="A50" s="221"/>
      <c r="B50" s="221"/>
      <c r="C50" s="220"/>
      <c r="D50" s="220"/>
      <c r="E50" s="220"/>
      <c r="F50" s="220"/>
      <c r="G50" s="220"/>
      <c r="H50" s="322"/>
    </row>
    <row r="51" spans="1:8" x14ac:dyDescent="0.2">
      <c r="A51" s="221"/>
      <c r="B51" s="221"/>
      <c r="C51" s="220"/>
      <c r="D51" s="220"/>
      <c r="E51" s="220"/>
      <c r="F51" s="220"/>
      <c r="G51" s="220"/>
      <c r="H51" s="322"/>
    </row>
    <row r="52" spans="1:8" x14ac:dyDescent="0.2">
      <c r="A52" s="221"/>
      <c r="B52" s="221"/>
      <c r="C52" s="220"/>
      <c r="D52" s="220"/>
      <c r="E52" s="220"/>
      <c r="F52" s="220"/>
      <c r="G52" s="220"/>
      <c r="H52" s="322"/>
    </row>
    <row r="53" spans="1:8" x14ac:dyDescent="0.2">
      <c r="A53" s="221"/>
      <c r="B53" s="221"/>
      <c r="C53" s="220"/>
      <c r="D53" s="220"/>
      <c r="E53" s="220"/>
      <c r="F53" s="220"/>
      <c r="G53" s="220"/>
      <c r="H53" s="322"/>
    </row>
    <row r="54" spans="1:8" x14ac:dyDescent="0.2">
      <c r="A54" s="221"/>
      <c r="B54" s="221"/>
      <c r="C54" s="220"/>
      <c r="D54" s="220"/>
      <c r="E54" s="220"/>
      <c r="F54" s="220"/>
      <c r="G54" s="220"/>
      <c r="H54" s="322"/>
    </row>
    <row r="55" spans="1:8" x14ac:dyDescent="0.2">
      <c r="A55" s="221"/>
      <c r="B55" s="221"/>
      <c r="C55" s="220"/>
      <c r="D55" s="220"/>
      <c r="E55" s="220"/>
      <c r="F55" s="220"/>
      <c r="G55" s="220"/>
      <c r="H55" s="322"/>
    </row>
    <row r="56" spans="1:8" x14ac:dyDescent="0.2">
      <c r="A56" s="221"/>
      <c r="B56" s="221"/>
      <c r="C56" s="220"/>
      <c r="D56" s="220"/>
      <c r="E56" s="220"/>
      <c r="F56" s="220"/>
      <c r="G56" s="220"/>
      <c r="H56" s="322"/>
    </row>
    <row r="57" spans="1:8" x14ac:dyDescent="0.2">
      <c r="A57" s="321"/>
      <c r="B57" s="321" t="s">
        <v>332</v>
      </c>
      <c r="C57" s="320">
        <f>SUM(C43:C56)</f>
        <v>0</v>
      </c>
      <c r="D57" s="320">
        <f>SUM(D43:D56)</f>
        <v>0</v>
      </c>
      <c r="E57" s="320">
        <f>SUM(E43:E56)</f>
        <v>0</v>
      </c>
      <c r="F57" s="320">
        <f>SUM(F43:F56)</f>
        <v>0</v>
      </c>
      <c r="G57" s="320">
        <f>SUM(G43:G56)</f>
        <v>0</v>
      </c>
      <c r="H57" s="320"/>
    </row>
  </sheetData>
  <dataValidations count="8">
    <dataValidation allowBlank="1" showInputMessage="1" showErrorMessage="1" prompt="Saldo final de la Información Financiera Trimestral que se presenta (trimestral: 1er, 2do, 3ro. o 4to.)." sqref="C7 C42"/>
    <dataValidation allowBlank="1" showInputMessage="1" showErrorMessage="1" prompt="Corresponde al número de la cuenta de acuerdo al Plan de Cuentas emitido por el CONAC (DOF 23/12/2015)." sqref="A7 A42"/>
    <dataValidation allowBlank="1" showInputMessage="1" showErrorMessage="1" prompt="Informar sobre la factibilidad de pago." sqref="H7 H42"/>
    <dataValidation allowBlank="1" showInputMessage="1" showErrorMessage="1" prompt="Importe de la cuentas por cobrar con vencimiento mayor a 365 días." sqref="G7 G42"/>
    <dataValidation allowBlank="1" showInputMessage="1" showErrorMessage="1" prompt="Importe de la cuentas por cobrar con fecha de vencimiento de 181 a 365 días." sqref="F7 F42"/>
    <dataValidation allowBlank="1" showInputMessage="1" showErrorMessage="1" prompt="Importe de la cuentas por cobrar con fecha de vencimiento de 91 a 180 días." sqref="E7 E42"/>
    <dataValidation allowBlank="1" showInputMessage="1" showErrorMessage="1" prompt="Importe de la cuentas por cobrar con fecha de vencimiento de 1 a 90 días." sqref="D7 D42"/>
    <dataValidation allowBlank="1" showInputMessage="1" showErrorMessage="1" prompt="Corresponde al nombre o descripción de la cuenta de acuerdo al Plan de Cuentas emitido por el CONAC." sqref="B7 B42"/>
  </dataValidations>
  <pageMargins left="0.7" right="0.7" top="0.75" bottom="0.75" header="0.3" footer="0.3"/>
  <pageSetup paperSize="152" scale="7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2" t="s">
        <v>142</v>
      </c>
      <c r="B2" s="453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233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143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172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174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175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176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177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178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E20" sqref="A1:E20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138</v>
      </c>
      <c r="B2" s="3"/>
      <c r="D2" s="7"/>
      <c r="E2" s="5" t="s">
        <v>44</v>
      </c>
    </row>
    <row r="5" spans="1:5" ht="11.25" customHeight="1" x14ac:dyDescent="0.2">
      <c r="A5" s="332" t="s">
        <v>342</v>
      </c>
      <c r="B5" s="332"/>
      <c r="E5" s="323" t="s">
        <v>339</v>
      </c>
    </row>
    <row r="6" spans="1:5" x14ac:dyDescent="0.2">
      <c r="D6" s="23"/>
    </row>
    <row r="7" spans="1:5" ht="15" customHeight="1" x14ac:dyDescent="0.2">
      <c r="A7" s="226" t="s">
        <v>45</v>
      </c>
      <c r="B7" s="225" t="s">
        <v>46</v>
      </c>
      <c r="C7" s="223" t="s">
        <v>241</v>
      </c>
      <c r="D7" s="223" t="s">
        <v>338</v>
      </c>
      <c r="E7" s="223" t="s">
        <v>260</v>
      </c>
    </row>
    <row r="8" spans="1:5" ht="11.25" customHeight="1" x14ac:dyDescent="0.2">
      <c r="A8" s="221" t="s">
        <v>697</v>
      </c>
      <c r="B8" s="221" t="s">
        <v>697</v>
      </c>
      <c r="C8" s="322"/>
      <c r="D8" s="322"/>
      <c r="E8" s="301"/>
    </row>
    <row r="9" spans="1:5" x14ac:dyDescent="0.2">
      <c r="A9" s="221"/>
      <c r="B9" s="221"/>
      <c r="C9" s="322"/>
      <c r="D9" s="322"/>
      <c r="E9" s="301"/>
    </row>
    <row r="10" spans="1:5" x14ac:dyDescent="0.2">
      <c r="A10" s="331"/>
      <c r="B10" s="331" t="s">
        <v>341</v>
      </c>
      <c r="C10" s="330">
        <f>SUM(C8:C9)</f>
        <v>0</v>
      </c>
      <c r="D10" s="324"/>
      <c r="E10" s="324"/>
    </row>
    <row r="13" spans="1:5" ht="11.25" customHeight="1" x14ac:dyDescent="0.2">
      <c r="A13" s="215" t="s">
        <v>340</v>
      </c>
      <c r="B13" s="188"/>
      <c r="E13" s="323" t="s">
        <v>339</v>
      </c>
    </row>
    <row r="14" spans="1:5" x14ac:dyDescent="0.2">
      <c r="A14" s="286"/>
    </row>
    <row r="15" spans="1:5" ht="15" customHeight="1" x14ac:dyDescent="0.2">
      <c r="A15" s="226" t="s">
        <v>45</v>
      </c>
      <c r="B15" s="225" t="s">
        <v>46</v>
      </c>
      <c r="C15" s="223" t="s">
        <v>241</v>
      </c>
      <c r="D15" s="223" t="s">
        <v>338</v>
      </c>
      <c r="E15" s="223" t="s">
        <v>260</v>
      </c>
    </row>
    <row r="16" spans="1:5" x14ac:dyDescent="0.2">
      <c r="A16" s="329" t="s">
        <v>697</v>
      </c>
      <c r="B16" s="328" t="s">
        <v>697</v>
      </c>
      <c r="C16" s="327"/>
      <c r="D16" s="322"/>
      <c r="E16" s="301"/>
    </row>
    <row r="17" spans="1:5" x14ac:dyDescent="0.2">
      <c r="A17" s="221"/>
      <c r="B17" s="326"/>
      <c r="C17" s="322"/>
      <c r="D17" s="322"/>
      <c r="E17" s="301"/>
    </row>
    <row r="18" spans="1:5" x14ac:dyDescent="0.2">
      <c r="A18" s="321"/>
      <c r="B18" s="321" t="s">
        <v>337</v>
      </c>
      <c r="C18" s="325">
        <f>SUM(C16:C17)</f>
        <v>0</v>
      </c>
      <c r="D18" s="324"/>
      <c r="E18" s="32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paperSize="152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2" t="s">
        <v>142</v>
      </c>
      <c r="B2" s="453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233</v>
      </c>
      <c r="B4" s="94"/>
      <c r="C4" s="107"/>
      <c r="D4" s="94"/>
      <c r="E4" s="95"/>
    </row>
    <row r="5" spans="1:5" ht="14.1" customHeight="1" x14ac:dyDescent="0.2">
      <c r="A5" s="139" t="s">
        <v>143</v>
      </c>
      <c r="B5" s="12"/>
      <c r="C5" s="13"/>
      <c r="D5" s="12"/>
      <c r="E5" s="96"/>
    </row>
    <row r="6" spans="1:5" ht="14.1" customHeight="1" x14ac:dyDescent="0.2">
      <c r="A6" s="139" t="s">
        <v>172</v>
      </c>
      <c r="B6" s="92"/>
      <c r="C6" s="108"/>
      <c r="D6" s="92"/>
      <c r="E6" s="93"/>
    </row>
    <row r="7" spans="1:5" ht="14.1" customHeight="1" x14ac:dyDescent="0.2">
      <c r="A7" s="156" t="s">
        <v>179</v>
      </c>
      <c r="B7" s="12"/>
      <c r="C7" s="13"/>
      <c r="D7" s="12"/>
      <c r="E7" s="96"/>
    </row>
    <row r="8" spans="1:5" ht="14.1" customHeight="1" thickBot="1" x14ac:dyDescent="0.25">
      <c r="A8" s="144" t="s">
        <v>173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E27" sqref="A1:E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138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5" t="s">
        <v>350</v>
      </c>
      <c r="B5" s="188"/>
      <c r="C5" s="7"/>
      <c r="D5" s="89"/>
      <c r="E5" s="323" t="s">
        <v>344</v>
      </c>
    </row>
    <row r="6" spans="1:5" s="12" customFormat="1" x14ac:dyDescent="0.2">
      <c r="A6" s="286"/>
      <c r="B6" s="89"/>
      <c r="C6" s="7"/>
      <c r="D6" s="89"/>
      <c r="E6" s="89"/>
    </row>
    <row r="7" spans="1:5" s="12" customFormat="1" ht="15" customHeight="1" x14ac:dyDescent="0.2">
      <c r="A7" s="226" t="s">
        <v>45</v>
      </c>
      <c r="B7" s="225" t="s">
        <v>46</v>
      </c>
      <c r="C7" s="223" t="s">
        <v>241</v>
      </c>
      <c r="D7" s="223" t="s">
        <v>338</v>
      </c>
      <c r="E7" s="223" t="s">
        <v>260</v>
      </c>
    </row>
    <row r="8" spans="1:5" s="12" customFormat="1" x14ac:dyDescent="0.2">
      <c r="A8" s="329" t="s">
        <v>697</v>
      </c>
      <c r="B8" s="328" t="s">
        <v>697</v>
      </c>
      <c r="C8" s="327"/>
      <c r="D8" s="322"/>
      <c r="E8" s="301"/>
    </row>
    <row r="9" spans="1:5" s="12" customFormat="1" x14ac:dyDescent="0.2">
      <c r="A9" s="221"/>
      <c r="B9" s="326"/>
      <c r="C9" s="322"/>
      <c r="D9" s="322"/>
      <c r="E9" s="301"/>
    </row>
    <row r="10" spans="1:5" s="12" customFormat="1" x14ac:dyDescent="0.2">
      <c r="A10" s="321"/>
      <c r="B10" s="321" t="s">
        <v>349</v>
      </c>
      <c r="C10" s="325">
        <f>SUM(C8:C9)</f>
        <v>0</v>
      </c>
      <c r="D10" s="324"/>
      <c r="E10" s="324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5" t="s">
        <v>348</v>
      </c>
      <c r="B13" s="215"/>
      <c r="C13" s="13"/>
      <c r="D13" s="25"/>
      <c r="E13" s="188" t="s">
        <v>347</v>
      </c>
    </row>
    <row r="14" spans="1:5" s="24" customFormat="1" x14ac:dyDescent="0.2">
      <c r="A14" s="279"/>
      <c r="B14" s="279"/>
      <c r="C14" s="23"/>
      <c r="D14" s="25"/>
    </row>
    <row r="15" spans="1:5" ht="15" customHeight="1" x14ac:dyDescent="0.2">
      <c r="A15" s="226" t="s">
        <v>45</v>
      </c>
      <c r="B15" s="225" t="s">
        <v>46</v>
      </c>
      <c r="C15" s="223" t="s">
        <v>241</v>
      </c>
      <c r="D15" s="223" t="s">
        <v>338</v>
      </c>
      <c r="E15" s="223" t="s">
        <v>260</v>
      </c>
    </row>
    <row r="16" spans="1:5" ht="11.25" customHeight="1" x14ac:dyDescent="0.2">
      <c r="A16" s="236" t="s">
        <v>879</v>
      </c>
      <c r="B16" s="274" t="s">
        <v>880</v>
      </c>
      <c r="C16" s="220">
        <v>-276067.33</v>
      </c>
      <c r="D16" s="220"/>
      <c r="E16" s="301"/>
    </row>
    <row r="17" spans="1:5" x14ac:dyDescent="0.2">
      <c r="A17" s="236"/>
      <c r="B17" s="274"/>
      <c r="C17" s="220"/>
      <c r="D17" s="220"/>
      <c r="E17" s="301"/>
    </row>
    <row r="18" spans="1:5" x14ac:dyDescent="0.2">
      <c r="A18" s="334"/>
      <c r="B18" s="334" t="s">
        <v>346</v>
      </c>
      <c r="C18" s="333">
        <f>SUM(C16:C17)</f>
        <v>-276067.33</v>
      </c>
      <c r="D18" s="242"/>
      <c r="E18" s="242"/>
    </row>
    <row r="21" spans="1:5" x14ac:dyDescent="0.2">
      <c r="A21" s="215" t="s">
        <v>345</v>
      </c>
      <c r="B21" s="188"/>
      <c r="E21" s="323" t="s">
        <v>344</v>
      </c>
    </row>
    <row r="22" spans="1:5" x14ac:dyDescent="0.2">
      <c r="A22" s="286"/>
    </row>
    <row r="23" spans="1:5" ht="15" customHeight="1" x14ac:dyDescent="0.2">
      <c r="A23" s="226" t="s">
        <v>45</v>
      </c>
      <c r="B23" s="225" t="s">
        <v>46</v>
      </c>
      <c r="C23" s="223" t="s">
        <v>241</v>
      </c>
      <c r="D23" s="223" t="s">
        <v>338</v>
      </c>
      <c r="E23" s="223" t="s">
        <v>260</v>
      </c>
    </row>
    <row r="24" spans="1:5" x14ac:dyDescent="0.2">
      <c r="A24" s="329" t="s">
        <v>697</v>
      </c>
      <c r="B24" s="328" t="s">
        <v>697</v>
      </c>
      <c r="C24" s="327"/>
      <c r="D24" s="322"/>
      <c r="E24" s="301"/>
    </row>
    <row r="25" spans="1:5" x14ac:dyDescent="0.2">
      <c r="A25" s="221"/>
      <c r="B25" s="326"/>
      <c r="C25" s="322"/>
      <c r="D25" s="322"/>
      <c r="E25" s="301"/>
    </row>
    <row r="26" spans="1:5" x14ac:dyDescent="0.2">
      <c r="A26" s="321"/>
      <c r="B26" s="321" t="s">
        <v>343</v>
      </c>
      <c r="C26" s="325">
        <f>SUM(C24:C25)</f>
        <v>0</v>
      </c>
      <c r="D26" s="324"/>
      <c r="E26" s="324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paperSize="152" scale="98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2" t="s">
        <v>142</v>
      </c>
      <c r="B2" s="453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62" t="s">
        <v>179</v>
      </c>
      <c r="B7" s="12"/>
      <c r="C7" s="12"/>
      <c r="D7" s="12"/>
      <c r="E7" s="96"/>
    </row>
    <row r="8" spans="1:5" ht="14.1" customHeight="1" thickBot="1" x14ac:dyDescent="0.25">
      <c r="A8" s="163" t="s">
        <v>173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2"/>
    <col min="29" max="16384" width="11.42578125" style="191"/>
  </cols>
  <sheetData>
    <row r="1" spans="1:28" s="24" customFormat="1" ht="18" customHeight="1" x14ac:dyDescent="0.2">
      <c r="A1" s="466" t="s">
        <v>237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5" t="s">
        <v>130</v>
      </c>
      <c r="B4" s="185"/>
      <c r="C4" s="185"/>
      <c r="D4" s="185"/>
      <c r="E4" s="186"/>
      <c r="F4" s="13"/>
      <c r="G4" s="13"/>
      <c r="H4" s="13"/>
      <c r="I4" s="13"/>
      <c r="J4" s="27"/>
      <c r="K4" s="27"/>
      <c r="L4" s="27"/>
      <c r="M4" s="27"/>
      <c r="N4" s="27"/>
      <c r="O4" s="7"/>
      <c r="P4" s="467" t="s">
        <v>54</v>
      </c>
      <c r="Q4" s="467"/>
      <c r="R4" s="467"/>
      <c r="S4" s="467"/>
      <c r="T4" s="467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68" t="s">
        <v>55</v>
      </c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9"/>
    </row>
    <row r="7" spans="1:28" ht="12.95" customHeight="1" x14ac:dyDescent="0.2">
      <c r="A7" s="210"/>
      <c r="B7" s="210"/>
      <c r="C7" s="210"/>
      <c r="D7" s="210"/>
      <c r="E7" s="210"/>
      <c r="F7" s="213" t="s">
        <v>120</v>
      </c>
      <c r="G7" s="212"/>
      <c r="H7" s="214" t="s">
        <v>236</v>
      </c>
      <c r="I7" s="211"/>
      <c r="J7" s="210"/>
      <c r="K7" s="213" t="s">
        <v>121</v>
      </c>
      <c r="L7" s="212"/>
      <c r="M7" s="211"/>
      <c r="N7" s="211"/>
      <c r="O7" s="211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8" s="205" customFormat="1" ht="33.75" customHeight="1" x14ac:dyDescent="0.25">
      <c r="A8" s="207" t="s">
        <v>125</v>
      </c>
      <c r="B8" s="207" t="s">
        <v>56</v>
      </c>
      <c r="C8" s="207" t="s">
        <v>57</v>
      </c>
      <c r="D8" s="207" t="s">
        <v>133</v>
      </c>
      <c r="E8" s="207" t="s">
        <v>126</v>
      </c>
      <c r="F8" s="209" t="s">
        <v>69</v>
      </c>
      <c r="G8" s="209" t="s">
        <v>70</v>
      </c>
      <c r="H8" s="209" t="s">
        <v>70</v>
      </c>
      <c r="I8" s="208" t="s">
        <v>127</v>
      </c>
      <c r="J8" s="207" t="s">
        <v>58</v>
      </c>
      <c r="K8" s="209" t="s">
        <v>69</v>
      </c>
      <c r="L8" s="209" t="s">
        <v>70</v>
      </c>
      <c r="M8" s="208" t="s">
        <v>122</v>
      </c>
      <c r="N8" s="208" t="s">
        <v>123</v>
      </c>
      <c r="O8" s="208" t="s">
        <v>59</v>
      </c>
      <c r="P8" s="207" t="s">
        <v>128</v>
      </c>
      <c r="Q8" s="207" t="s">
        <v>129</v>
      </c>
      <c r="R8" s="207" t="s">
        <v>60</v>
      </c>
      <c r="S8" s="207" t="s">
        <v>61</v>
      </c>
      <c r="T8" s="207" t="s">
        <v>62</v>
      </c>
      <c r="U8" s="207" t="s">
        <v>63</v>
      </c>
      <c r="V8" s="207" t="s">
        <v>64</v>
      </c>
      <c r="W8" s="207" t="s">
        <v>65</v>
      </c>
      <c r="X8" s="207" t="s">
        <v>66</v>
      </c>
      <c r="Y8" s="207" t="s">
        <v>124</v>
      </c>
      <c r="Z8" s="207" t="s">
        <v>67</v>
      </c>
      <c r="AA8" s="207" t="s">
        <v>68</v>
      </c>
      <c r="AB8" s="206"/>
    </row>
    <row r="9" spans="1:28" x14ac:dyDescent="0.2">
      <c r="A9" s="202" t="s">
        <v>71</v>
      </c>
      <c r="B9" s="197"/>
      <c r="C9" s="195"/>
      <c r="D9" s="195"/>
      <c r="E9" s="195"/>
      <c r="F9" s="199"/>
      <c r="G9" s="199"/>
      <c r="H9" s="201"/>
      <c r="I9" s="201"/>
      <c r="J9" s="200"/>
      <c r="K9" s="199"/>
      <c r="L9" s="199"/>
      <c r="M9" s="199"/>
      <c r="N9" s="199"/>
      <c r="O9" s="199"/>
      <c r="P9" s="198"/>
      <c r="Q9" s="198"/>
      <c r="R9" s="196"/>
      <c r="S9" s="196"/>
      <c r="T9" s="195"/>
      <c r="U9" s="195"/>
      <c r="V9" s="197"/>
      <c r="W9" s="197"/>
      <c r="X9" s="195"/>
      <c r="Y9" s="195"/>
      <c r="Z9" s="196"/>
      <c r="AA9" s="195"/>
    </row>
    <row r="10" spans="1:28" s="203" customFormat="1" x14ac:dyDescent="0.2">
      <c r="A10" s="202" t="s">
        <v>72</v>
      </c>
      <c r="B10" s="197"/>
      <c r="C10" s="195"/>
      <c r="D10" s="195"/>
      <c r="E10" s="195"/>
      <c r="F10" s="199"/>
      <c r="G10" s="199"/>
      <c r="H10" s="201"/>
      <c r="I10" s="201"/>
      <c r="J10" s="200"/>
      <c r="K10" s="199"/>
      <c r="L10" s="199"/>
      <c r="M10" s="199"/>
      <c r="N10" s="199"/>
      <c r="O10" s="199"/>
      <c r="P10" s="198"/>
      <c r="Q10" s="198"/>
      <c r="R10" s="196"/>
      <c r="S10" s="196"/>
      <c r="T10" s="195"/>
      <c r="U10" s="195"/>
      <c r="V10" s="197"/>
      <c r="W10" s="197"/>
      <c r="X10" s="195"/>
      <c r="Y10" s="195"/>
      <c r="Z10" s="196"/>
      <c r="AA10" s="195"/>
      <c r="AB10" s="204"/>
    </row>
    <row r="11" spans="1:28" s="192" customFormat="1" x14ac:dyDescent="0.2">
      <c r="A11" s="202" t="s">
        <v>73</v>
      </c>
      <c r="B11" s="197"/>
      <c r="C11" s="195"/>
      <c r="D11" s="195"/>
      <c r="E11" s="195"/>
      <c r="F11" s="199"/>
      <c r="G11" s="199"/>
      <c r="H11" s="201"/>
      <c r="I11" s="201"/>
      <c r="J11" s="200"/>
      <c r="K11" s="199"/>
      <c r="L11" s="199"/>
      <c r="M11" s="199"/>
      <c r="N11" s="199"/>
      <c r="O11" s="199"/>
      <c r="P11" s="198"/>
      <c r="Q11" s="198"/>
      <c r="R11" s="196"/>
      <c r="S11" s="196"/>
      <c r="T11" s="195"/>
      <c r="U11" s="195"/>
      <c r="V11" s="197"/>
      <c r="W11" s="197"/>
      <c r="X11" s="195"/>
      <c r="Y11" s="195"/>
      <c r="Z11" s="196"/>
      <c r="AA11" s="195"/>
    </row>
    <row r="12" spans="1:28" s="192" customFormat="1" x14ac:dyDescent="0.2">
      <c r="A12" s="202" t="s">
        <v>74</v>
      </c>
      <c r="B12" s="197"/>
      <c r="C12" s="195"/>
      <c r="D12" s="195"/>
      <c r="E12" s="195"/>
      <c r="F12" s="199"/>
      <c r="G12" s="199"/>
      <c r="H12" s="201"/>
      <c r="I12" s="201"/>
      <c r="J12" s="200"/>
      <c r="K12" s="199"/>
      <c r="L12" s="199"/>
      <c r="M12" s="199"/>
      <c r="N12" s="199"/>
      <c r="O12" s="199"/>
      <c r="P12" s="198"/>
      <c r="Q12" s="198"/>
      <c r="R12" s="196"/>
      <c r="S12" s="196"/>
      <c r="T12" s="195"/>
      <c r="U12" s="195"/>
      <c r="V12" s="197"/>
      <c r="W12" s="197"/>
      <c r="X12" s="195"/>
      <c r="Y12" s="195"/>
      <c r="Z12" s="196"/>
      <c r="AA12" s="195"/>
    </row>
    <row r="13" spans="1:28" s="192" customFormat="1" x14ac:dyDescent="0.2">
      <c r="A13" s="202"/>
      <c r="B13" s="197"/>
      <c r="C13" s="195"/>
      <c r="D13" s="195"/>
      <c r="E13" s="195"/>
      <c r="F13" s="199"/>
      <c r="G13" s="199"/>
      <c r="H13" s="201"/>
      <c r="I13" s="201"/>
      <c r="J13" s="200"/>
      <c r="K13" s="199"/>
      <c r="L13" s="199"/>
      <c r="M13" s="199"/>
      <c r="N13" s="199"/>
      <c r="O13" s="199"/>
      <c r="P13" s="198"/>
      <c r="Q13" s="198"/>
      <c r="R13" s="196"/>
      <c r="S13" s="196"/>
      <c r="T13" s="195"/>
      <c r="U13" s="195"/>
      <c r="V13" s="197"/>
      <c r="W13" s="197"/>
      <c r="X13" s="195"/>
      <c r="Y13" s="195"/>
      <c r="Z13" s="196"/>
      <c r="AA13" s="195"/>
    </row>
    <row r="14" spans="1:28" s="192" customFormat="1" x14ac:dyDescent="0.2">
      <c r="A14" s="202"/>
      <c r="B14" s="197"/>
      <c r="C14" s="195"/>
      <c r="D14" s="195"/>
      <c r="E14" s="195"/>
      <c r="F14" s="199"/>
      <c r="G14" s="199"/>
      <c r="H14" s="201"/>
      <c r="I14" s="201"/>
      <c r="J14" s="200"/>
      <c r="K14" s="199"/>
      <c r="L14" s="199"/>
      <c r="M14" s="199"/>
      <c r="N14" s="199"/>
      <c r="O14" s="199"/>
      <c r="P14" s="198"/>
      <c r="Q14" s="198"/>
      <c r="R14" s="196"/>
      <c r="S14" s="196"/>
      <c r="T14" s="195"/>
      <c r="U14" s="195"/>
      <c r="V14" s="197"/>
      <c r="W14" s="197"/>
      <c r="X14" s="195"/>
      <c r="Y14" s="195"/>
      <c r="Z14" s="196"/>
      <c r="AA14" s="195"/>
    </row>
    <row r="15" spans="1:28" s="192" customFormat="1" x14ac:dyDescent="0.2">
      <c r="A15" s="202"/>
      <c r="B15" s="197"/>
      <c r="C15" s="195"/>
      <c r="D15" s="195"/>
      <c r="E15" s="195"/>
      <c r="F15" s="199"/>
      <c r="G15" s="199"/>
      <c r="H15" s="201"/>
      <c r="I15" s="201"/>
      <c r="J15" s="200"/>
      <c r="K15" s="199"/>
      <c r="L15" s="199"/>
      <c r="M15" s="199"/>
      <c r="N15" s="199"/>
      <c r="O15" s="199"/>
      <c r="P15" s="198"/>
      <c r="Q15" s="198"/>
      <c r="R15" s="196"/>
      <c r="S15" s="196"/>
      <c r="T15" s="195"/>
      <c r="U15" s="195"/>
      <c r="V15" s="197"/>
      <c r="W15" s="197"/>
      <c r="X15" s="195"/>
      <c r="Y15" s="195"/>
      <c r="Z15" s="196"/>
      <c r="AA15" s="195"/>
    </row>
    <row r="16" spans="1:28" s="192" customFormat="1" x14ac:dyDescent="0.2">
      <c r="A16" s="202"/>
      <c r="B16" s="197"/>
      <c r="C16" s="195"/>
      <c r="D16" s="195"/>
      <c r="E16" s="195"/>
      <c r="F16" s="199"/>
      <c r="G16" s="199"/>
      <c r="H16" s="201"/>
      <c r="I16" s="201"/>
      <c r="J16" s="200"/>
      <c r="K16" s="199"/>
      <c r="L16" s="199"/>
      <c r="M16" s="199"/>
      <c r="N16" s="199"/>
      <c r="O16" s="199"/>
      <c r="P16" s="198"/>
      <c r="Q16" s="198"/>
      <c r="R16" s="196"/>
      <c r="S16" s="196"/>
      <c r="T16" s="195"/>
      <c r="U16" s="195"/>
      <c r="V16" s="197"/>
      <c r="W16" s="197"/>
      <c r="X16" s="195"/>
      <c r="Y16" s="195"/>
      <c r="Z16" s="196"/>
      <c r="AA16" s="195"/>
    </row>
    <row r="17" spans="1:27" x14ac:dyDescent="0.2">
      <c r="A17" s="202"/>
      <c r="B17" s="197"/>
      <c r="C17" s="195"/>
      <c r="D17" s="195"/>
      <c r="E17" s="195"/>
      <c r="F17" s="199"/>
      <c r="G17" s="199"/>
      <c r="H17" s="201"/>
      <c r="I17" s="201"/>
      <c r="J17" s="200"/>
      <c r="K17" s="199"/>
      <c r="L17" s="199"/>
      <c r="M17" s="199"/>
      <c r="N17" s="199"/>
      <c r="O17" s="199"/>
      <c r="P17" s="198"/>
      <c r="Q17" s="198"/>
      <c r="R17" s="196"/>
      <c r="S17" s="196"/>
      <c r="T17" s="195"/>
      <c r="U17" s="195"/>
      <c r="V17" s="197"/>
      <c r="W17" s="197"/>
      <c r="X17" s="195"/>
      <c r="Y17" s="195"/>
      <c r="Z17" s="196"/>
      <c r="AA17" s="195"/>
    </row>
    <row r="18" spans="1:27" s="193" customFormat="1" x14ac:dyDescent="0.2">
      <c r="A18" s="194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3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3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2" t="s">
        <v>142</v>
      </c>
      <c r="B2" s="453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233</v>
      </c>
      <c r="B4" s="138"/>
      <c r="C4" s="138"/>
      <c r="D4" s="138"/>
      <c r="E4" s="138"/>
      <c r="F4" s="103"/>
    </row>
    <row r="5" spans="1:6" ht="14.1" customHeight="1" x14ac:dyDescent="0.2">
      <c r="A5" s="139" t="s">
        <v>143</v>
      </c>
      <c r="B5" s="140"/>
      <c r="C5" s="140"/>
      <c r="D5" s="140"/>
      <c r="E5" s="140"/>
      <c r="F5" s="103"/>
    </row>
    <row r="6" spans="1:6" ht="14.1" customHeight="1" x14ac:dyDescent="0.2">
      <c r="A6" s="454" t="s">
        <v>227</v>
      </c>
      <c r="B6" s="455"/>
      <c r="C6" s="455"/>
      <c r="D6" s="455"/>
      <c r="E6" s="455"/>
      <c r="F6" s="136"/>
    </row>
    <row r="7" spans="1:6" ht="14.1" customHeight="1" x14ac:dyDescent="0.2">
      <c r="A7" s="139" t="s">
        <v>144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145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3" t="s">
        <v>142</v>
      </c>
      <c r="B2" s="453"/>
      <c r="C2" s="453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180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181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182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189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199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9"/>
  <sheetViews>
    <sheetView zoomScaleNormal="100" zoomScaleSheetLayoutView="100" workbookViewId="0">
      <selection activeCell="D123" sqref="A1:D123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9" t="s">
        <v>356</v>
      </c>
      <c r="B5" s="309"/>
      <c r="C5" s="13"/>
      <c r="D5" s="188" t="s">
        <v>355</v>
      </c>
    </row>
    <row r="6" spans="1:4" ht="11.25" customHeight="1" x14ac:dyDescent="0.2">
      <c r="A6" s="315"/>
      <c r="B6" s="315"/>
      <c r="C6" s="316"/>
      <c r="D6" s="336"/>
    </row>
    <row r="7" spans="1:4" ht="15" customHeight="1" x14ac:dyDescent="0.2">
      <c r="A7" s="226" t="s">
        <v>45</v>
      </c>
      <c r="B7" s="225" t="s">
        <v>46</v>
      </c>
      <c r="C7" s="223" t="s">
        <v>241</v>
      </c>
      <c r="D7" s="223" t="s">
        <v>260</v>
      </c>
    </row>
    <row r="8" spans="1:4" x14ac:dyDescent="0.2">
      <c r="A8" s="236" t="s">
        <v>881</v>
      </c>
      <c r="B8" s="236" t="s">
        <v>882</v>
      </c>
      <c r="C8" s="234">
        <v>-7166739.6100000003</v>
      </c>
      <c r="D8" s="220"/>
    </row>
    <row r="9" spans="1:4" x14ac:dyDescent="0.2">
      <c r="A9" s="236" t="s">
        <v>883</v>
      </c>
      <c r="B9" s="236" t="s">
        <v>884</v>
      </c>
      <c r="C9" s="234">
        <v>-67160685.010000005</v>
      </c>
      <c r="D9" s="220"/>
    </row>
    <row r="10" spans="1:4" x14ac:dyDescent="0.2">
      <c r="A10" s="236" t="s">
        <v>885</v>
      </c>
      <c r="B10" s="236" t="s">
        <v>886</v>
      </c>
      <c r="C10" s="234">
        <v>-59626744.810000002</v>
      </c>
      <c r="D10" s="220"/>
    </row>
    <row r="11" spans="1:4" x14ac:dyDescent="0.2">
      <c r="A11" s="236" t="s">
        <v>887</v>
      </c>
      <c r="B11" s="236" t="s">
        <v>888</v>
      </c>
      <c r="C11" s="234">
        <v>-775797.37</v>
      </c>
      <c r="D11" s="220"/>
    </row>
    <row r="12" spans="1:4" x14ac:dyDescent="0.2">
      <c r="A12" s="236" t="s">
        <v>889</v>
      </c>
      <c r="B12" s="236" t="s">
        <v>890</v>
      </c>
      <c r="C12" s="234">
        <v>-194653.27</v>
      </c>
      <c r="D12" s="220"/>
    </row>
    <row r="13" spans="1:4" x14ac:dyDescent="0.2">
      <c r="A13" s="236" t="s">
        <v>891</v>
      </c>
      <c r="B13" s="236" t="s">
        <v>892</v>
      </c>
      <c r="C13" s="234">
        <v>-994844.55</v>
      </c>
      <c r="D13" s="220"/>
    </row>
    <row r="14" spans="1:4" x14ac:dyDescent="0.2">
      <c r="A14" s="236" t="s">
        <v>893</v>
      </c>
      <c r="B14" s="236" t="s">
        <v>894</v>
      </c>
      <c r="C14" s="234">
        <v>-8350308.8600000003</v>
      </c>
      <c r="D14" s="220"/>
    </row>
    <row r="15" spans="1:4" x14ac:dyDescent="0.2">
      <c r="A15" s="236" t="s">
        <v>895</v>
      </c>
      <c r="B15" s="236" t="s">
        <v>896</v>
      </c>
      <c r="C15" s="234">
        <v>-181009.6</v>
      </c>
      <c r="D15" s="220"/>
    </row>
    <row r="16" spans="1:4" x14ac:dyDescent="0.2">
      <c r="A16" s="236" t="s">
        <v>897</v>
      </c>
      <c r="B16" s="236" t="s">
        <v>898</v>
      </c>
      <c r="C16" s="234">
        <v>-731387.23</v>
      </c>
      <c r="D16" s="220"/>
    </row>
    <row r="17" spans="1:4" x14ac:dyDescent="0.2">
      <c r="A17" s="236" t="s">
        <v>899</v>
      </c>
      <c r="B17" s="236" t="s">
        <v>900</v>
      </c>
      <c r="C17" s="234">
        <v>-832385.05</v>
      </c>
      <c r="D17" s="220"/>
    </row>
    <row r="18" spans="1:4" x14ac:dyDescent="0.2">
      <c r="A18" s="236" t="s">
        <v>901</v>
      </c>
      <c r="B18" s="236" t="s">
        <v>902</v>
      </c>
      <c r="C18" s="234">
        <v>-502711</v>
      </c>
      <c r="D18" s="220"/>
    </row>
    <row r="19" spans="1:4" x14ac:dyDescent="0.2">
      <c r="A19" s="236" t="s">
        <v>903</v>
      </c>
      <c r="B19" s="236" t="s">
        <v>904</v>
      </c>
      <c r="C19" s="234">
        <v>-3790416.82</v>
      </c>
      <c r="D19" s="220"/>
    </row>
    <row r="20" spans="1:4" x14ac:dyDescent="0.2">
      <c r="A20" s="236" t="s">
        <v>905</v>
      </c>
      <c r="B20" s="236" t="s">
        <v>906</v>
      </c>
      <c r="C20" s="234">
        <v>-6989.22</v>
      </c>
      <c r="D20" s="220"/>
    </row>
    <row r="21" spans="1:4" x14ac:dyDescent="0.2">
      <c r="A21" s="236" t="s">
        <v>907</v>
      </c>
      <c r="B21" s="236" t="s">
        <v>908</v>
      </c>
      <c r="C21" s="234">
        <v>-193484.2</v>
      </c>
      <c r="D21" s="220"/>
    </row>
    <row r="22" spans="1:4" x14ac:dyDescent="0.2">
      <c r="A22" s="236" t="s">
        <v>909</v>
      </c>
      <c r="B22" s="236" t="s">
        <v>910</v>
      </c>
      <c r="C22" s="234">
        <v>-1679141.01</v>
      </c>
      <c r="D22" s="220"/>
    </row>
    <row r="23" spans="1:4" x14ac:dyDescent="0.2">
      <c r="A23" s="236" t="s">
        <v>911</v>
      </c>
      <c r="B23" s="236" t="s">
        <v>912</v>
      </c>
      <c r="C23" s="234">
        <v>-9584840.3200000003</v>
      </c>
      <c r="D23" s="220"/>
    </row>
    <row r="24" spans="1:4" x14ac:dyDescent="0.2">
      <c r="A24" s="236" t="s">
        <v>913</v>
      </c>
      <c r="B24" s="236" t="s">
        <v>914</v>
      </c>
      <c r="C24" s="234">
        <v>-377807.12</v>
      </c>
      <c r="D24" s="220"/>
    </row>
    <row r="25" spans="1:4" x14ac:dyDescent="0.2">
      <c r="A25" s="236" t="s">
        <v>915</v>
      </c>
      <c r="B25" s="236" t="s">
        <v>916</v>
      </c>
      <c r="C25" s="234">
        <v>-1412612.1</v>
      </c>
      <c r="D25" s="220"/>
    </row>
    <row r="26" spans="1:4" x14ac:dyDescent="0.2">
      <c r="A26" s="236" t="s">
        <v>917</v>
      </c>
      <c r="B26" s="236" t="s">
        <v>918</v>
      </c>
      <c r="C26" s="234">
        <v>-80446.990000000005</v>
      </c>
      <c r="D26" s="220"/>
    </row>
    <row r="27" spans="1:4" x14ac:dyDescent="0.2">
      <c r="A27" s="236" t="s">
        <v>919</v>
      </c>
      <c r="B27" s="236" t="s">
        <v>920</v>
      </c>
      <c r="C27" s="234">
        <v>-294500.21000000002</v>
      </c>
      <c r="D27" s="220"/>
    </row>
    <row r="28" spans="1:4" x14ac:dyDescent="0.2">
      <c r="A28" s="236" t="s">
        <v>921</v>
      </c>
      <c r="B28" s="236" t="s">
        <v>922</v>
      </c>
      <c r="C28" s="234">
        <v>-254663.88</v>
      </c>
      <c r="D28" s="220"/>
    </row>
    <row r="29" spans="1:4" x14ac:dyDescent="0.2">
      <c r="A29" s="236" t="s">
        <v>923</v>
      </c>
      <c r="B29" s="236" t="s">
        <v>924</v>
      </c>
      <c r="C29" s="234">
        <v>-108815.33</v>
      </c>
      <c r="D29" s="220"/>
    </row>
    <row r="30" spans="1:4" x14ac:dyDescent="0.2">
      <c r="A30" s="236" t="s">
        <v>925</v>
      </c>
      <c r="B30" s="236" t="s">
        <v>926</v>
      </c>
      <c r="C30" s="234">
        <v>-179175.35</v>
      </c>
      <c r="D30" s="220"/>
    </row>
    <row r="31" spans="1:4" x14ac:dyDescent="0.2">
      <c r="A31" s="236" t="s">
        <v>927</v>
      </c>
      <c r="B31" s="236" t="s">
        <v>928</v>
      </c>
      <c r="C31" s="234">
        <v>-68723.02</v>
      </c>
      <c r="D31" s="220"/>
    </row>
    <row r="32" spans="1:4" x14ac:dyDescent="0.2">
      <c r="A32" s="236" t="s">
        <v>929</v>
      </c>
      <c r="B32" s="236" t="s">
        <v>930</v>
      </c>
      <c r="C32" s="234">
        <v>-13150</v>
      </c>
      <c r="D32" s="220"/>
    </row>
    <row r="33" spans="1:4" x14ac:dyDescent="0.2">
      <c r="A33" s="236" t="s">
        <v>931</v>
      </c>
      <c r="B33" s="236" t="s">
        <v>932</v>
      </c>
      <c r="C33" s="234">
        <v>-53596.4</v>
      </c>
      <c r="D33" s="220"/>
    </row>
    <row r="34" spans="1:4" x14ac:dyDescent="0.2">
      <c r="A34" s="236" t="s">
        <v>933</v>
      </c>
      <c r="B34" s="236" t="s">
        <v>934</v>
      </c>
      <c r="C34" s="234">
        <v>-259890.21</v>
      </c>
      <c r="D34" s="220"/>
    </row>
    <row r="35" spans="1:4" x14ac:dyDescent="0.2">
      <c r="A35" s="236" t="s">
        <v>935</v>
      </c>
      <c r="B35" s="236" t="s">
        <v>936</v>
      </c>
      <c r="C35" s="234">
        <v>-102726.69</v>
      </c>
      <c r="D35" s="220"/>
    </row>
    <row r="36" spans="1:4" x14ac:dyDescent="0.2">
      <c r="A36" s="236" t="s">
        <v>937</v>
      </c>
      <c r="B36" s="236" t="s">
        <v>938</v>
      </c>
      <c r="C36" s="234">
        <v>-355557</v>
      </c>
      <c r="D36" s="220"/>
    </row>
    <row r="37" spans="1:4" x14ac:dyDescent="0.2">
      <c r="A37" s="236" t="s">
        <v>939</v>
      </c>
      <c r="B37" s="236" t="s">
        <v>940</v>
      </c>
      <c r="C37" s="234">
        <v>-95325.63</v>
      </c>
      <c r="D37" s="220"/>
    </row>
    <row r="38" spans="1:4" x14ac:dyDescent="0.2">
      <c r="A38" s="236" t="s">
        <v>941</v>
      </c>
      <c r="B38" s="236" t="s">
        <v>942</v>
      </c>
      <c r="C38" s="234">
        <v>-331245.21000000002</v>
      </c>
      <c r="D38" s="220"/>
    </row>
    <row r="39" spans="1:4" x14ac:dyDescent="0.2">
      <c r="A39" s="236" t="s">
        <v>943</v>
      </c>
      <c r="B39" s="236" t="s">
        <v>944</v>
      </c>
      <c r="C39" s="234">
        <v>-57998.63</v>
      </c>
      <c r="D39" s="220"/>
    </row>
    <row r="40" spans="1:4" x14ac:dyDescent="0.2">
      <c r="A40" s="236" t="s">
        <v>945</v>
      </c>
      <c r="B40" s="236" t="s">
        <v>946</v>
      </c>
      <c r="C40" s="234">
        <v>-207372.36</v>
      </c>
      <c r="D40" s="220"/>
    </row>
    <row r="41" spans="1:4" x14ac:dyDescent="0.2">
      <c r="A41" s="236" t="s">
        <v>947</v>
      </c>
      <c r="B41" s="236" t="s">
        <v>948</v>
      </c>
      <c r="C41" s="234">
        <v>-2432070</v>
      </c>
      <c r="D41" s="220"/>
    </row>
    <row r="42" spans="1:4" x14ac:dyDescent="0.2">
      <c r="A42" s="236" t="s">
        <v>949</v>
      </c>
      <c r="B42" s="236" t="s">
        <v>950</v>
      </c>
      <c r="C42" s="234">
        <v>-64292.82</v>
      </c>
      <c r="D42" s="220"/>
    </row>
    <row r="43" spans="1:4" x14ac:dyDescent="0.2">
      <c r="A43" s="236" t="s">
        <v>951</v>
      </c>
      <c r="B43" s="236" t="s">
        <v>952</v>
      </c>
      <c r="C43" s="234">
        <v>-865018.24</v>
      </c>
      <c r="D43" s="220"/>
    </row>
    <row r="44" spans="1:4" x14ac:dyDescent="0.2">
      <c r="A44" s="236" t="s">
        <v>953</v>
      </c>
      <c r="B44" s="236" t="s">
        <v>954</v>
      </c>
      <c r="C44" s="234">
        <v>-225908.4</v>
      </c>
      <c r="D44" s="220"/>
    </row>
    <row r="45" spans="1:4" x14ac:dyDescent="0.2">
      <c r="A45" s="236" t="s">
        <v>955</v>
      </c>
      <c r="B45" s="236" t="s">
        <v>956</v>
      </c>
      <c r="C45" s="234">
        <v>-730905.71</v>
      </c>
      <c r="D45" s="220"/>
    </row>
    <row r="46" spans="1:4" x14ac:dyDescent="0.2">
      <c r="A46" s="236" t="s">
        <v>957</v>
      </c>
      <c r="B46" s="236" t="s">
        <v>958</v>
      </c>
      <c r="C46" s="234">
        <v>-68976.820000000007</v>
      </c>
      <c r="D46" s="220"/>
    </row>
    <row r="47" spans="1:4" x14ac:dyDescent="0.2">
      <c r="A47" s="236" t="s">
        <v>959</v>
      </c>
      <c r="B47" s="236" t="s">
        <v>960</v>
      </c>
      <c r="C47" s="234">
        <v>-83065.38</v>
      </c>
      <c r="D47" s="220"/>
    </row>
    <row r="48" spans="1:4" x14ac:dyDescent="0.2">
      <c r="A48" s="236" t="s">
        <v>961</v>
      </c>
      <c r="B48" s="236" t="s">
        <v>962</v>
      </c>
      <c r="C48" s="234">
        <v>-84329.600000000006</v>
      </c>
      <c r="D48" s="220"/>
    </row>
    <row r="49" spans="1:4" x14ac:dyDescent="0.2">
      <c r="A49" s="236" t="s">
        <v>963</v>
      </c>
      <c r="B49" s="236" t="s">
        <v>964</v>
      </c>
      <c r="C49" s="234">
        <v>-52796.17</v>
      </c>
      <c r="D49" s="220"/>
    </row>
    <row r="50" spans="1:4" x14ac:dyDescent="0.2">
      <c r="A50" s="236" t="s">
        <v>965</v>
      </c>
      <c r="B50" s="236" t="s">
        <v>966</v>
      </c>
      <c r="C50" s="234">
        <v>-578266.61</v>
      </c>
      <c r="D50" s="220"/>
    </row>
    <row r="51" spans="1:4" x14ac:dyDescent="0.2">
      <c r="A51" s="236" t="s">
        <v>967</v>
      </c>
      <c r="B51" s="236" t="s">
        <v>968</v>
      </c>
      <c r="C51" s="234">
        <v>-39488.31</v>
      </c>
      <c r="D51" s="220"/>
    </row>
    <row r="52" spans="1:4" x14ac:dyDescent="0.2">
      <c r="A52" s="236" t="s">
        <v>969</v>
      </c>
      <c r="B52" s="236" t="s">
        <v>970</v>
      </c>
      <c r="C52" s="234">
        <v>-40430.269999999997</v>
      </c>
      <c r="D52" s="220"/>
    </row>
    <row r="53" spans="1:4" x14ac:dyDescent="0.2">
      <c r="A53" s="236" t="s">
        <v>971</v>
      </c>
      <c r="B53" s="236" t="s">
        <v>972</v>
      </c>
      <c r="C53" s="234">
        <v>-110850.01</v>
      </c>
      <c r="D53" s="220"/>
    </row>
    <row r="54" spans="1:4" x14ac:dyDescent="0.2">
      <c r="A54" s="236" t="s">
        <v>973</v>
      </c>
      <c r="B54" s="236" t="s">
        <v>974</v>
      </c>
      <c r="C54" s="234">
        <v>-1284142.8600000001</v>
      </c>
      <c r="D54" s="220"/>
    </row>
    <row r="55" spans="1:4" x14ac:dyDescent="0.2">
      <c r="A55" s="236" t="s">
        <v>975</v>
      </c>
      <c r="B55" s="236" t="s">
        <v>976</v>
      </c>
      <c r="C55" s="234">
        <v>-304020.47999999998</v>
      </c>
      <c r="D55" s="220"/>
    </row>
    <row r="56" spans="1:4" x14ac:dyDescent="0.2">
      <c r="A56" s="236" t="s">
        <v>977</v>
      </c>
      <c r="B56" s="236" t="s">
        <v>978</v>
      </c>
      <c r="C56" s="234">
        <v>-2526919.4700000002</v>
      </c>
      <c r="D56" s="220"/>
    </row>
    <row r="57" spans="1:4" x14ac:dyDescent="0.2">
      <c r="A57" s="236" t="s">
        <v>979</v>
      </c>
      <c r="B57" s="236" t="s">
        <v>980</v>
      </c>
      <c r="C57" s="234">
        <v>-115627.41</v>
      </c>
      <c r="D57" s="220"/>
    </row>
    <row r="58" spans="1:4" x14ac:dyDescent="0.2">
      <c r="A58" s="236" t="s">
        <v>981</v>
      </c>
      <c r="B58" s="236" t="s">
        <v>982</v>
      </c>
      <c r="C58" s="234">
        <v>-129937.17</v>
      </c>
      <c r="D58" s="220"/>
    </row>
    <row r="59" spans="1:4" x14ac:dyDescent="0.2">
      <c r="A59" s="236" t="s">
        <v>983</v>
      </c>
      <c r="B59" s="236" t="s">
        <v>984</v>
      </c>
      <c r="C59" s="234">
        <v>-3226267.15</v>
      </c>
      <c r="D59" s="220"/>
    </row>
    <row r="60" spans="1:4" x14ac:dyDescent="0.2">
      <c r="A60" s="236" t="s">
        <v>985</v>
      </c>
      <c r="B60" s="236" t="s">
        <v>986</v>
      </c>
      <c r="C60" s="234">
        <v>-22642.400000000001</v>
      </c>
      <c r="D60" s="220"/>
    </row>
    <row r="61" spans="1:4" x14ac:dyDescent="0.2">
      <c r="A61" s="236" t="s">
        <v>987</v>
      </c>
      <c r="B61" s="236" t="s">
        <v>988</v>
      </c>
      <c r="C61" s="234">
        <v>-475326.47</v>
      </c>
      <c r="D61" s="220"/>
    </row>
    <row r="62" spans="1:4" x14ac:dyDescent="0.2">
      <c r="A62" s="236" t="s">
        <v>989</v>
      </c>
      <c r="B62" s="236" t="s">
        <v>990</v>
      </c>
      <c r="C62" s="234">
        <v>-571851.05000000005</v>
      </c>
      <c r="D62" s="220"/>
    </row>
    <row r="63" spans="1:4" x14ac:dyDescent="0.2">
      <c r="A63" s="236" t="s">
        <v>991</v>
      </c>
      <c r="B63" s="236" t="s">
        <v>992</v>
      </c>
      <c r="C63" s="234">
        <v>-688792.5</v>
      </c>
      <c r="D63" s="220"/>
    </row>
    <row r="64" spans="1:4" x14ac:dyDescent="0.2">
      <c r="A64" s="236" t="s">
        <v>993</v>
      </c>
      <c r="B64" s="236" t="s">
        <v>994</v>
      </c>
      <c r="C64" s="234">
        <v>-614842.28</v>
      </c>
      <c r="D64" s="220"/>
    </row>
    <row r="65" spans="1:4" x14ac:dyDescent="0.2">
      <c r="A65" s="236" t="s">
        <v>995</v>
      </c>
      <c r="B65" s="236" t="s">
        <v>996</v>
      </c>
      <c r="C65" s="234">
        <v>-135526.98000000001</v>
      </c>
      <c r="D65" s="220"/>
    </row>
    <row r="66" spans="1:4" x14ac:dyDescent="0.2">
      <c r="A66" s="236" t="s">
        <v>997</v>
      </c>
      <c r="B66" s="236" t="s">
        <v>30</v>
      </c>
      <c r="C66" s="234">
        <v>-2237727.83</v>
      </c>
      <c r="D66" s="220"/>
    </row>
    <row r="67" spans="1:4" x14ac:dyDescent="0.2">
      <c r="A67" s="236" t="s">
        <v>998</v>
      </c>
      <c r="B67" s="236" t="s">
        <v>999</v>
      </c>
      <c r="C67" s="234">
        <v>-832652</v>
      </c>
      <c r="D67" s="220"/>
    </row>
    <row r="68" spans="1:4" x14ac:dyDescent="0.2">
      <c r="A68" s="236" t="s">
        <v>1000</v>
      </c>
      <c r="B68" s="236" t="s">
        <v>1001</v>
      </c>
      <c r="C68" s="234">
        <v>-891.15</v>
      </c>
      <c r="D68" s="220"/>
    </row>
    <row r="69" spans="1:4" x14ac:dyDescent="0.2">
      <c r="A69" s="236" t="s">
        <v>1002</v>
      </c>
      <c r="B69" s="236" t="s">
        <v>1003</v>
      </c>
      <c r="C69" s="234">
        <v>-73332</v>
      </c>
      <c r="D69" s="220"/>
    </row>
    <row r="70" spans="1:4" x14ac:dyDescent="0.2">
      <c r="A70" s="236" t="s">
        <v>1004</v>
      </c>
      <c r="B70" s="236" t="s">
        <v>1005</v>
      </c>
      <c r="C70" s="234">
        <v>-786</v>
      </c>
      <c r="D70" s="220"/>
    </row>
    <row r="71" spans="1:4" x14ac:dyDescent="0.2">
      <c r="A71" s="236" t="s">
        <v>1006</v>
      </c>
      <c r="B71" s="236" t="s">
        <v>1007</v>
      </c>
      <c r="C71" s="234">
        <v>-143823.65</v>
      </c>
      <c r="D71" s="220"/>
    </row>
    <row r="72" spans="1:4" x14ac:dyDescent="0.2">
      <c r="A72" s="236" t="s">
        <v>1008</v>
      </c>
      <c r="B72" s="236" t="s">
        <v>1009</v>
      </c>
      <c r="C72" s="234">
        <v>-3804380.05</v>
      </c>
      <c r="D72" s="220"/>
    </row>
    <row r="73" spans="1:4" x14ac:dyDescent="0.2">
      <c r="A73" s="236" t="s">
        <v>1010</v>
      </c>
      <c r="B73" s="236" t="s">
        <v>1011</v>
      </c>
      <c r="C73" s="234">
        <v>1874</v>
      </c>
      <c r="D73" s="220"/>
    </row>
    <row r="74" spans="1:4" x14ac:dyDescent="0.2">
      <c r="A74" s="236" t="s">
        <v>1012</v>
      </c>
      <c r="B74" s="236" t="s">
        <v>1013</v>
      </c>
      <c r="C74" s="234">
        <v>-28998.959999999999</v>
      </c>
      <c r="D74" s="220"/>
    </row>
    <row r="75" spans="1:4" x14ac:dyDescent="0.2">
      <c r="A75" s="236" t="s">
        <v>1014</v>
      </c>
      <c r="B75" s="236" t="s">
        <v>1015</v>
      </c>
      <c r="C75" s="234">
        <v>-501707.49</v>
      </c>
      <c r="D75" s="220"/>
    </row>
    <row r="76" spans="1:4" x14ac:dyDescent="0.2">
      <c r="A76" s="236" t="s">
        <v>574</v>
      </c>
      <c r="B76" s="236" t="s">
        <v>574</v>
      </c>
      <c r="C76" s="234"/>
      <c r="D76" s="220"/>
    </row>
    <row r="77" spans="1:4" x14ac:dyDescent="0.2">
      <c r="A77" s="236"/>
      <c r="B77" s="236"/>
      <c r="C77" s="234"/>
      <c r="D77" s="220"/>
    </row>
    <row r="78" spans="1:4" s="8" customFormat="1" x14ac:dyDescent="0.2">
      <c r="A78" s="251"/>
      <c r="B78" s="251" t="s">
        <v>354</v>
      </c>
      <c r="C78" s="231">
        <f>SUM(C8:C77)</f>
        <v>-189120463.75000012</v>
      </c>
      <c r="D78" s="242"/>
    </row>
    <row r="79" spans="1:4" s="8" customFormat="1" x14ac:dyDescent="0.2">
      <c r="A79" s="59"/>
      <c r="B79" s="59"/>
      <c r="C79" s="11"/>
      <c r="D79" s="11"/>
    </row>
    <row r="80" spans="1:4" s="8" customFormat="1" x14ac:dyDescent="0.2">
      <c r="A80" s="59"/>
      <c r="B80" s="59"/>
      <c r="C80" s="11"/>
      <c r="D80" s="11"/>
    </row>
    <row r="81" spans="1:4" x14ac:dyDescent="0.2">
      <c r="A81" s="60"/>
      <c r="B81" s="60"/>
      <c r="C81" s="36"/>
      <c r="D81" s="36"/>
    </row>
    <row r="82" spans="1:4" ht="21.75" customHeight="1" x14ac:dyDescent="0.2">
      <c r="A82" s="309" t="s">
        <v>353</v>
      </c>
      <c r="B82" s="309"/>
      <c r="C82" s="337"/>
      <c r="D82" s="188" t="s">
        <v>352</v>
      </c>
    </row>
    <row r="83" spans="1:4" x14ac:dyDescent="0.2">
      <c r="A83" s="315"/>
      <c r="B83" s="315"/>
      <c r="C83" s="316"/>
      <c r="D83" s="336"/>
    </row>
    <row r="84" spans="1:4" ht="15" customHeight="1" x14ac:dyDescent="0.2">
      <c r="A84" s="226" t="s">
        <v>45</v>
      </c>
      <c r="B84" s="225" t="s">
        <v>46</v>
      </c>
      <c r="C84" s="223" t="s">
        <v>241</v>
      </c>
      <c r="D84" s="223" t="s">
        <v>260</v>
      </c>
    </row>
    <row r="85" spans="1:4" x14ac:dyDescent="0.2">
      <c r="A85" s="236" t="s">
        <v>1016</v>
      </c>
      <c r="B85" s="236" t="s">
        <v>1017</v>
      </c>
      <c r="C85" s="234">
        <v>-75606077.329999998</v>
      </c>
      <c r="D85" s="220"/>
    </row>
    <row r="86" spans="1:4" x14ac:dyDescent="0.2">
      <c r="A86" s="236" t="s">
        <v>1018</v>
      </c>
      <c r="B86" s="236" t="s">
        <v>1019</v>
      </c>
      <c r="C86" s="234">
        <v>-10992955.48</v>
      </c>
      <c r="D86" s="220"/>
    </row>
    <row r="87" spans="1:4" x14ac:dyDescent="0.2">
      <c r="A87" s="236" t="s">
        <v>1020</v>
      </c>
      <c r="B87" s="236" t="s">
        <v>1021</v>
      </c>
      <c r="C87" s="234">
        <v>-6077260.0099999998</v>
      </c>
      <c r="D87" s="220"/>
    </row>
    <row r="88" spans="1:4" x14ac:dyDescent="0.2">
      <c r="A88" s="236" t="s">
        <v>1022</v>
      </c>
      <c r="B88" s="236" t="s">
        <v>1023</v>
      </c>
      <c r="C88" s="234">
        <v>-1592593.54</v>
      </c>
      <c r="D88" s="220"/>
    </row>
    <row r="89" spans="1:4" x14ac:dyDescent="0.2">
      <c r="A89" s="236" t="s">
        <v>1024</v>
      </c>
      <c r="B89" s="236" t="s">
        <v>1025</v>
      </c>
      <c r="C89" s="234">
        <v>-1359966.53</v>
      </c>
      <c r="D89" s="220"/>
    </row>
    <row r="90" spans="1:4" x14ac:dyDescent="0.2">
      <c r="A90" s="236" t="s">
        <v>1026</v>
      </c>
      <c r="B90" s="236" t="s">
        <v>1027</v>
      </c>
      <c r="C90" s="234">
        <v>-2676074.9</v>
      </c>
      <c r="D90" s="220"/>
    </row>
    <row r="91" spans="1:4" x14ac:dyDescent="0.2">
      <c r="A91" s="236" t="s">
        <v>1028</v>
      </c>
      <c r="B91" s="236" t="s">
        <v>1029</v>
      </c>
      <c r="C91" s="234">
        <v>-22827.98</v>
      </c>
      <c r="D91" s="220"/>
    </row>
    <row r="92" spans="1:4" x14ac:dyDescent="0.2">
      <c r="A92" s="236" t="s">
        <v>1030</v>
      </c>
      <c r="B92" s="236" t="s">
        <v>1031</v>
      </c>
      <c r="C92" s="234">
        <v>-447726.94</v>
      </c>
      <c r="D92" s="220"/>
    </row>
    <row r="93" spans="1:4" x14ac:dyDescent="0.2">
      <c r="A93" s="236" t="s">
        <v>1032</v>
      </c>
      <c r="B93" s="236" t="s">
        <v>1033</v>
      </c>
      <c r="C93" s="234">
        <v>-11023724</v>
      </c>
      <c r="D93" s="220"/>
    </row>
    <row r="94" spans="1:4" x14ac:dyDescent="0.2">
      <c r="A94" s="236" t="s">
        <v>1034</v>
      </c>
      <c r="B94" s="236" t="s">
        <v>1035</v>
      </c>
      <c r="C94" s="234">
        <v>-70905018</v>
      </c>
      <c r="D94" s="220"/>
    </row>
    <row r="95" spans="1:4" x14ac:dyDescent="0.2">
      <c r="A95" s="236" t="s">
        <v>1036</v>
      </c>
      <c r="B95" s="236" t="s">
        <v>1037</v>
      </c>
      <c r="C95" s="234">
        <v>-47235258</v>
      </c>
      <c r="D95" s="220"/>
    </row>
    <row r="96" spans="1:4" x14ac:dyDescent="0.2">
      <c r="A96" s="236" t="s">
        <v>1038</v>
      </c>
      <c r="B96" s="236" t="s">
        <v>1039</v>
      </c>
      <c r="C96" s="234">
        <v>-746200</v>
      </c>
      <c r="D96" s="220"/>
    </row>
    <row r="97" spans="1:4" x14ac:dyDescent="0.2">
      <c r="A97" s="236" t="s">
        <v>1040</v>
      </c>
      <c r="B97" s="236" t="s">
        <v>1041</v>
      </c>
      <c r="C97" s="234">
        <v>-2007043.97</v>
      </c>
      <c r="D97" s="220"/>
    </row>
    <row r="98" spans="1:4" x14ac:dyDescent="0.2">
      <c r="A98" s="236" t="s">
        <v>1042</v>
      </c>
      <c r="B98" s="236" t="s">
        <v>1043</v>
      </c>
      <c r="C98" s="234">
        <v>-7694346.0800000001</v>
      </c>
      <c r="D98" s="220"/>
    </row>
    <row r="99" spans="1:4" x14ac:dyDescent="0.2">
      <c r="A99" s="236" t="s">
        <v>1044</v>
      </c>
      <c r="B99" s="236" t="s">
        <v>1045</v>
      </c>
      <c r="C99" s="234">
        <v>-200000</v>
      </c>
      <c r="D99" s="220"/>
    </row>
    <row r="100" spans="1:4" x14ac:dyDescent="0.2">
      <c r="A100" s="236" t="s">
        <v>1046</v>
      </c>
      <c r="B100" s="236" t="s">
        <v>1047</v>
      </c>
      <c r="C100" s="234">
        <v>-22063262.210000001</v>
      </c>
      <c r="D100" s="220"/>
    </row>
    <row r="101" spans="1:4" x14ac:dyDescent="0.2">
      <c r="A101" s="236" t="s">
        <v>1048</v>
      </c>
      <c r="B101" s="236" t="s">
        <v>1049</v>
      </c>
      <c r="C101" s="234">
        <v>-766934.9</v>
      </c>
      <c r="D101" s="220"/>
    </row>
    <row r="102" spans="1:4" x14ac:dyDescent="0.2">
      <c r="A102" s="236" t="s">
        <v>1050</v>
      </c>
      <c r="B102" s="236" t="s">
        <v>1051</v>
      </c>
      <c r="C102" s="234">
        <v>-1100000</v>
      </c>
      <c r="D102" s="220"/>
    </row>
    <row r="103" spans="1:4" x14ac:dyDescent="0.2">
      <c r="A103" s="236" t="s">
        <v>1052</v>
      </c>
      <c r="B103" s="236" t="s">
        <v>1053</v>
      </c>
      <c r="C103" s="234">
        <v>-4075101.24</v>
      </c>
      <c r="D103" s="220"/>
    </row>
    <row r="104" spans="1:4" x14ac:dyDescent="0.2">
      <c r="A104" s="236" t="s">
        <v>1054</v>
      </c>
      <c r="B104" s="236" t="s">
        <v>1055</v>
      </c>
      <c r="C104" s="234">
        <v>-6530809.1399999997</v>
      </c>
      <c r="D104" s="220"/>
    </row>
    <row r="105" spans="1:4" x14ac:dyDescent="0.2">
      <c r="A105" s="236" t="s">
        <v>1056</v>
      </c>
      <c r="B105" s="236" t="s">
        <v>1057</v>
      </c>
      <c r="C105" s="234">
        <v>-10376289.43</v>
      </c>
      <c r="D105" s="220"/>
    </row>
    <row r="106" spans="1:4" x14ac:dyDescent="0.2">
      <c r="A106" s="236" t="s">
        <v>1058</v>
      </c>
      <c r="B106" s="236" t="s">
        <v>1059</v>
      </c>
      <c r="C106" s="234">
        <v>-1403490.32</v>
      </c>
      <c r="D106" s="220"/>
    </row>
    <row r="107" spans="1:4" x14ac:dyDescent="0.2">
      <c r="A107" s="236"/>
      <c r="B107" s="236"/>
      <c r="C107" s="234"/>
      <c r="D107" s="220"/>
    </row>
    <row r="108" spans="1:4" x14ac:dyDescent="0.2">
      <c r="A108" s="236"/>
      <c r="B108" s="236"/>
      <c r="C108" s="234"/>
      <c r="D108" s="220"/>
    </row>
    <row r="109" spans="1:4" x14ac:dyDescent="0.2">
      <c r="A109" s="236"/>
      <c r="B109" s="236"/>
      <c r="C109" s="234"/>
      <c r="D109" s="220"/>
    </row>
    <row r="110" spans="1:4" x14ac:dyDescent="0.2">
      <c r="A110" s="236"/>
      <c r="B110" s="236"/>
      <c r="C110" s="234"/>
      <c r="D110" s="220"/>
    </row>
    <row r="111" spans="1:4" x14ac:dyDescent="0.2">
      <c r="A111" s="236"/>
      <c r="B111" s="236"/>
      <c r="C111" s="234"/>
      <c r="D111" s="220"/>
    </row>
    <row r="112" spans="1:4" x14ac:dyDescent="0.2">
      <c r="A112" s="236"/>
      <c r="B112" s="236"/>
      <c r="C112" s="234"/>
      <c r="D112" s="220"/>
    </row>
    <row r="113" spans="1:4" x14ac:dyDescent="0.2">
      <c r="A113" s="236"/>
      <c r="B113" s="236"/>
      <c r="C113" s="234"/>
      <c r="D113" s="220"/>
    </row>
    <row r="114" spans="1:4" x14ac:dyDescent="0.2">
      <c r="A114" s="236"/>
      <c r="B114" s="236"/>
      <c r="C114" s="234"/>
      <c r="D114" s="220"/>
    </row>
    <row r="115" spans="1:4" x14ac:dyDescent="0.2">
      <c r="A115" s="236"/>
      <c r="B115" s="236"/>
      <c r="C115" s="234"/>
      <c r="D115" s="220"/>
    </row>
    <row r="116" spans="1:4" x14ac:dyDescent="0.2">
      <c r="A116" s="236"/>
      <c r="B116" s="236"/>
      <c r="C116" s="234"/>
      <c r="D116" s="220"/>
    </row>
    <row r="117" spans="1:4" x14ac:dyDescent="0.2">
      <c r="A117" s="236"/>
      <c r="B117" s="236"/>
      <c r="C117" s="234"/>
      <c r="D117" s="220"/>
    </row>
    <row r="118" spans="1:4" x14ac:dyDescent="0.2">
      <c r="A118" s="236"/>
      <c r="B118" s="236"/>
      <c r="C118" s="234"/>
      <c r="D118" s="220"/>
    </row>
    <row r="119" spans="1:4" x14ac:dyDescent="0.2">
      <c r="A119" s="236"/>
      <c r="B119" s="236"/>
      <c r="C119" s="234"/>
      <c r="D119" s="220"/>
    </row>
    <row r="120" spans="1:4" x14ac:dyDescent="0.2">
      <c r="A120" s="236"/>
      <c r="B120" s="236"/>
      <c r="C120" s="234"/>
      <c r="D120" s="220"/>
    </row>
    <row r="121" spans="1:4" x14ac:dyDescent="0.2">
      <c r="A121" s="236"/>
      <c r="B121" s="236"/>
      <c r="C121" s="234"/>
      <c r="D121" s="220"/>
    </row>
    <row r="122" spans="1:4" x14ac:dyDescent="0.2">
      <c r="A122" s="251"/>
      <c r="B122" s="251" t="s">
        <v>351</v>
      </c>
      <c r="C122" s="231">
        <f>SUM(C85:C121)</f>
        <v>-284902960.00000006</v>
      </c>
      <c r="D122" s="242"/>
    </row>
    <row r="123" spans="1:4" x14ac:dyDescent="0.2">
      <c r="A123" s="60"/>
      <c r="B123" s="60"/>
      <c r="C123" s="36"/>
      <c r="D123" s="36"/>
    </row>
    <row r="124" spans="1:4" x14ac:dyDescent="0.2">
      <c r="A124" s="60"/>
      <c r="B124" s="60"/>
      <c r="C124" s="36"/>
      <c r="D124" s="36"/>
    </row>
    <row r="125" spans="1:4" x14ac:dyDescent="0.2">
      <c r="A125" s="60"/>
      <c r="B125" s="60"/>
      <c r="C125" s="36"/>
      <c r="D125" s="36"/>
    </row>
    <row r="126" spans="1:4" x14ac:dyDescent="0.2">
      <c r="A126" s="60"/>
      <c r="B126" s="60"/>
      <c r="C126" s="36"/>
      <c r="D126" s="36"/>
    </row>
    <row r="127" spans="1:4" x14ac:dyDescent="0.2">
      <c r="A127" s="60"/>
      <c r="B127" s="60"/>
      <c r="C127" s="36"/>
      <c r="D127" s="36"/>
    </row>
    <row r="128" spans="1:4" x14ac:dyDescent="0.2">
      <c r="A128" s="60"/>
      <c r="B128" s="60"/>
      <c r="C128" s="36"/>
      <c r="D128" s="36"/>
    </row>
    <row r="129" spans="1:4" x14ac:dyDescent="0.2">
      <c r="A129" s="60"/>
      <c r="B129" s="60"/>
      <c r="C129" s="36"/>
      <c r="D129" s="36"/>
    </row>
    <row r="130" spans="1:4" x14ac:dyDescent="0.2">
      <c r="A130" s="60"/>
      <c r="B130" s="60"/>
      <c r="C130" s="36"/>
      <c r="D130" s="36"/>
    </row>
    <row r="131" spans="1:4" x14ac:dyDescent="0.2">
      <c r="A131" s="60"/>
      <c r="B131" s="60"/>
      <c r="C131" s="36"/>
      <c r="D131" s="36"/>
    </row>
    <row r="132" spans="1:4" x14ac:dyDescent="0.2">
      <c r="A132" s="60"/>
      <c r="B132" s="60"/>
      <c r="C132" s="36"/>
      <c r="D132" s="36"/>
    </row>
    <row r="133" spans="1:4" x14ac:dyDescent="0.2">
      <c r="A133" s="60"/>
      <c r="B133" s="60"/>
      <c r="C133" s="36"/>
      <c r="D133" s="36"/>
    </row>
    <row r="134" spans="1:4" x14ac:dyDescent="0.2">
      <c r="A134" s="60"/>
      <c r="B134" s="60"/>
      <c r="C134" s="36"/>
      <c r="D134" s="36"/>
    </row>
    <row r="135" spans="1:4" x14ac:dyDescent="0.2">
      <c r="A135" s="60"/>
      <c r="B135" s="60"/>
      <c r="C135" s="36"/>
      <c r="D135" s="36"/>
    </row>
    <row r="136" spans="1:4" x14ac:dyDescent="0.2">
      <c r="A136" s="60"/>
      <c r="B136" s="60"/>
      <c r="C136" s="36"/>
      <c r="D136" s="36"/>
    </row>
    <row r="137" spans="1:4" x14ac:dyDescent="0.2">
      <c r="A137" s="60"/>
      <c r="B137" s="60"/>
      <c r="C137" s="36"/>
      <c r="D137" s="36"/>
    </row>
    <row r="138" spans="1:4" x14ac:dyDescent="0.2">
      <c r="A138" s="60"/>
      <c r="B138" s="60"/>
      <c r="C138" s="36"/>
      <c r="D138" s="36"/>
    </row>
    <row r="139" spans="1:4" x14ac:dyDescent="0.2">
      <c r="A139" s="60"/>
      <c r="B139" s="60"/>
      <c r="C139" s="36"/>
      <c r="D139" s="36"/>
    </row>
  </sheetData>
  <dataValidations count="4">
    <dataValidation allowBlank="1" showInputMessage="1" showErrorMessage="1" prompt="Saldo final de la Información Financiera Trimestral que se presenta (trimestral: 1er, 2do, 3ro. o 4to.)." sqref="C7 C84"/>
    <dataValidation allowBlank="1" showInputMessage="1" showErrorMessage="1" prompt="Corresponde al número de la cuenta de acuerdo al Plan de Cuentas emitido por el CONAC (DOF 23/12/2015)." sqref="A7 A84"/>
    <dataValidation allowBlank="1" showInputMessage="1" showErrorMessage="1" prompt="Corresponde al nombre o descripción de la cuenta de acuerdo al Plan de Cuentas emitido por el CONAC." sqref="B7 B84"/>
    <dataValidation allowBlank="1" showInputMessage="1" showErrorMessage="1" prompt="Características cualitativas significativas que les impacten financieramente." sqref="D7 D84"/>
  </dataValidations>
  <pageMargins left="0.70866141732283472" right="0.70866141732283472" top="0.98425196850393704" bottom="0.98425196850393704" header="0.31496062992125984" footer="0.31496062992125984"/>
  <pageSetup paperSize="152" scale="85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2" t="s">
        <v>142</v>
      </c>
      <c r="B2" s="453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233</v>
      </c>
      <c r="B4" s="117"/>
      <c r="C4" s="118"/>
      <c r="D4" s="119"/>
    </row>
    <row r="5" spans="1:4" ht="14.1" customHeight="1" x14ac:dyDescent="0.2">
      <c r="A5" s="139" t="s">
        <v>143</v>
      </c>
      <c r="B5" s="92"/>
      <c r="C5" s="92"/>
      <c r="D5" s="93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E16" sqref="A1:E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9" t="s">
        <v>359</v>
      </c>
      <c r="B5" s="309"/>
      <c r="C5" s="22"/>
      <c r="E5" s="188" t="s">
        <v>358</v>
      </c>
    </row>
    <row r="6" spans="1:5" x14ac:dyDescent="0.2">
      <c r="A6" s="315"/>
      <c r="B6" s="315"/>
      <c r="C6" s="316"/>
      <c r="D6" s="315"/>
      <c r="E6" s="336"/>
    </row>
    <row r="7" spans="1:5" ht="15" customHeight="1" x14ac:dyDescent="0.2">
      <c r="A7" s="226" t="s">
        <v>45</v>
      </c>
      <c r="B7" s="225" t="s">
        <v>46</v>
      </c>
      <c r="C7" s="223" t="s">
        <v>241</v>
      </c>
      <c r="D7" s="343" t="s">
        <v>338</v>
      </c>
      <c r="E7" s="223" t="s">
        <v>260</v>
      </c>
    </row>
    <row r="8" spans="1:5" x14ac:dyDescent="0.2">
      <c r="A8" s="342" t="s">
        <v>574</v>
      </c>
      <c r="B8" s="342" t="s">
        <v>574</v>
      </c>
      <c r="C8" s="341"/>
      <c r="D8" s="340"/>
      <c r="E8" s="340"/>
    </row>
    <row r="9" spans="1:5" x14ac:dyDescent="0.2">
      <c r="A9" s="342"/>
      <c r="B9" s="342"/>
      <c r="C9" s="341"/>
      <c r="D9" s="340"/>
      <c r="E9" s="340"/>
    </row>
    <row r="10" spans="1:5" x14ac:dyDescent="0.2">
      <c r="A10" s="342"/>
      <c r="B10" s="342"/>
      <c r="C10" s="341"/>
      <c r="D10" s="340"/>
      <c r="E10" s="340"/>
    </row>
    <row r="11" spans="1:5" x14ac:dyDescent="0.2">
      <c r="A11" s="342"/>
      <c r="B11" s="342"/>
      <c r="C11" s="341"/>
      <c r="D11" s="340"/>
      <c r="E11" s="340"/>
    </row>
    <row r="12" spans="1:5" x14ac:dyDescent="0.2">
      <c r="A12" s="342"/>
      <c r="B12" s="342"/>
      <c r="C12" s="341"/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1" t="s">
        <v>357</v>
      </c>
      <c r="C14" s="218">
        <f>SUM(C8:C13)</f>
        <v>0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paperSize="152"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2" t="s">
        <v>142</v>
      </c>
      <c r="B2" s="453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154"/>
      <c r="C4" s="154"/>
      <c r="D4" s="154"/>
      <c r="E4" s="155"/>
    </row>
    <row r="5" spans="1:5" ht="14.1" customHeight="1" x14ac:dyDescent="0.2">
      <c r="A5" s="139" t="s">
        <v>143</v>
      </c>
      <c r="B5" s="145"/>
      <c r="C5" s="145"/>
      <c r="D5" s="145"/>
      <c r="E5" s="146"/>
    </row>
    <row r="6" spans="1:5" ht="14.1" customHeight="1" x14ac:dyDescent="0.2">
      <c r="A6" s="139" t="s">
        <v>172</v>
      </c>
      <c r="B6" s="140"/>
      <c r="C6" s="140"/>
      <c r="D6" s="140"/>
      <c r="E6" s="167"/>
    </row>
    <row r="7" spans="1:5" ht="27.95" customHeight="1" x14ac:dyDescent="0.2">
      <c r="A7" s="459" t="s">
        <v>204</v>
      </c>
      <c r="B7" s="470"/>
      <c r="C7" s="470"/>
      <c r="D7" s="470"/>
      <c r="E7" s="471"/>
    </row>
    <row r="8" spans="1:5" ht="14.1" customHeight="1" thickBot="1" x14ac:dyDescent="0.25">
      <c r="A8" s="163" t="s">
        <v>173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zoomScaleNormal="100" zoomScaleSheetLayoutView="100" workbookViewId="0">
      <selection activeCell="E118" sqref="A1:E11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6"/>
      <c r="E1" s="5"/>
    </row>
    <row r="2" spans="1:8" s="12" customFormat="1" ht="11.25" customHeight="1" x14ac:dyDescent="0.2">
      <c r="A2" s="21" t="s">
        <v>0</v>
      </c>
      <c r="B2" s="21"/>
      <c r="C2" s="22"/>
      <c r="D2" s="356"/>
      <c r="E2" s="35"/>
    </row>
    <row r="3" spans="1:8" s="12" customFormat="1" ht="10.5" customHeight="1" x14ac:dyDescent="0.2">
      <c r="C3" s="22"/>
      <c r="D3" s="356"/>
      <c r="E3" s="35"/>
    </row>
    <row r="4" spans="1:8" s="12" customFormat="1" ht="10.5" customHeight="1" x14ac:dyDescent="0.2">
      <c r="C4" s="22"/>
      <c r="D4" s="356"/>
      <c r="E4" s="35"/>
    </row>
    <row r="5" spans="1:8" s="12" customFormat="1" ht="11.25" customHeight="1" x14ac:dyDescent="0.2">
      <c r="A5" s="215" t="s">
        <v>364</v>
      </c>
      <c r="B5" s="215"/>
      <c r="C5" s="22"/>
      <c r="D5" s="355"/>
      <c r="E5" s="354" t="s">
        <v>363</v>
      </c>
    </row>
    <row r="6" spans="1:8" ht="11.25" customHeight="1" x14ac:dyDescent="0.2">
      <c r="A6" s="249"/>
      <c r="B6" s="249"/>
      <c r="C6" s="247"/>
      <c r="D6" s="353"/>
      <c r="E6" s="3"/>
      <c r="F6" s="89"/>
      <c r="G6" s="89"/>
      <c r="H6" s="89"/>
    </row>
    <row r="7" spans="1:8" ht="15" customHeight="1" x14ac:dyDescent="0.2">
      <c r="A7" s="226" t="s">
        <v>45</v>
      </c>
      <c r="B7" s="225" t="s">
        <v>46</v>
      </c>
      <c r="C7" s="223" t="s">
        <v>241</v>
      </c>
      <c r="D7" s="352" t="s">
        <v>362</v>
      </c>
      <c r="E7" s="351" t="s">
        <v>361</v>
      </c>
      <c r="F7" s="89"/>
      <c r="G7" s="89"/>
      <c r="H7" s="89"/>
    </row>
    <row r="8" spans="1:8" x14ac:dyDescent="0.2">
      <c r="A8" s="236" t="s">
        <v>1060</v>
      </c>
      <c r="B8" s="236" t="s">
        <v>1061</v>
      </c>
      <c r="C8" s="252">
        <v>72246186.810000002</v>
      </c>
      <c r="D8" s="350">
        <f>C8/C116</f>
        <v>0.29702646272118699</v>
      </c>
      <c r="E8" s="349"/>
    </row>
    <row r="9" spans="1:8" x14ac:dyDescent="0.2">
      <c r="A9" s="236" t="s">
        <v>1062</v>
      </c>
      <c r="B9" s="236" t="s">
        <v>1063</v>
      </c>
      <c r="C9" s="252">
        <v>1128510.95</v>
      </c>
      <c r="D9" s="350">
        <f>C9/C116</f>
        <v>4.6396582355572808E-3</v>
      </c>
      <c r="E9" s="349"/>
    </row>
    <row r="10" spans="1:8" x14ac:dyDescent="0.2">
      <c r="A10" s="236" t="s">
        <v>1064</v>
      </c>
      <c r="B10" s="236" t="s">
        <v>1065</v>
      </c>
      <c r="C10" s="252">
        <v>7274796.79</v>
      </c>
      <c r="D10" s="350">
        <f>C10/C116</f>
        <v>2.9908944028171968E-2</v>
      </c>
      <c r="E10" s="349"/>
    </row>
    <row r="11" spans="1:8" x14ac:dyDescent="0.2">
      <c r="A11" s="236" t="s">
        <v>1066</v>
      </c>
      <c r="B11" s="236" t="s">
        <v>1067</v>
      </c>
      <c r="C11" s="252">
        <v>61475.7</v>
      </c>
      <c r="D11" s="350">
        <f>C11/C116</f>
        <v>2.5274565372329682E-4</v>
      </c>
      <c r="E11" s="349"/>
    </row>
    <row r="12" spans="1:8" x14ac:dyDescent="0.2">
      <c r="A12" s="236" t="s">
        <v>1068</v>
      </c>
      <c r="B12" s="236" t="s">
        <v>1069</v>
      </c>
      <c r="C12" s="252">
        <v>270296.65000000002</v>
      </c>
      <c r="D12" s="350">
        <f>C12/C116</f>
        <v>1.1112732917797955E-3</v>
      </c>
      <c r="E12" s="349"/>
    </row>
    <row r="13" spans="1:8" x14ac:dyDescent="0.2">
      <c r="A13" s="236" t="s">
        <v>1070</v>
      </c>
      <c r="B13" s="236" t="s">
        <v>1071</v>
      </c>
      <c r="C13" s="252">
        <v>345983.82</v>
      </c>
      <c r="D13" s="350">
        <f>C13/C116</f>
        <v>1.4224467027391875E-3</v>
      </c>
      <c r="E13" s="349"/>
    </row>
    <row r="14" spans="1:8" x14ac:dyDescent="0.2">
      <c r="A14" s="236" t="s">
        <v>1072</v>
      </c>
      <c r="B14" s="236" t="s">
        <v>1073</v>
      </c>
      <c r="C14" s="252">
        <v>3655645.88</v>
      </c>
      <c r="D14" s="350">
        <f>C14/C116</f>
        <v>1.5029493079728685E-2</v>
      </c>
      <c r="E14" s="349"/>
    </row>
    <row r="15" spans="1:8" x14ac:dyDescent="0.2">
      <c r="A15" s="236" t="s">
        <v>1074</v>
      </c>
      <c r="B15" s="236" t="s">
        <v>1075</v>
      </c>
      <c r="C15" s="252">
        <v>2817888.88</v>
      </c>
      <c r="D15" s="350">
        <f>C15/C116</f>
        <v>1.1585214435869925E-2</v>
      </c>
      <c r="E15" s="349"/>
    </row>
    <row r="16" spans="1:8" x14ac:dyDescent="0.2">
      <c r="A16" s="236" t="s">
        <v>1076</v>
      </c>
      <c r="B16" s="236" t="s">
        <v>1077</v>
      </c>
      <c r="C16" s="252">
        <v>428967.9</v>
      </c>
      <c r="D16" s="350">
        <f>C16/C116</f>
        <v>1.7636199719858387E-3</v>
      </c>
      <c r="E16" s="349"/>
    </row>
    <row r="17" spans="1:5" x14ac:dyDescent="0.2">
      <c r="A17" s="236" t="s">
        <v>1078</v>
      </c>
      <c r="B17" s="236" t="s">
        <v>1079</v>
      </c>
      <c r="C17" s="252">
        <v>200117.79</v>
      </c>
      <c r="D17" s="350">
        <f>C17/C116</f>
        <v>8.2274625022913826E-4</v>
      </c>
      <c r="E17" s="349"/>
    </row>
    <row r="18" spans="1:5" x14ac:dyDescent="0.2">
      <c r="A18" s="236" t="s">
        <v>1080</v>
      </c>
      <c r="B18" s="236" t="s">
        <v>1081</v>
      </c>
      <c r="C18" s="252">
        <v>300716.83</v>
      </c>
      <c r="D18" s="350">
        <f>C18/C116</f>
        <v>1.2363400788270411E-3</v>
      </c>
      <c r="E18" s="349"/>
    </row>
    <row r="19" spans="1:5" x14ac:dyDescent="0.2">
      <c r="A19" s="236" t="s">
        <v>1082</v>
      </c>
      <c r="B19" s="236" t="s">
        <v>1083</v>
      </c>
      <c r="C19" s="252">
        <v>15017.05</v>
      </c>
      <c r="D19" s="350">
        <f>C19/C116</f>
        <v>6.1739746261456709E-5</v>
      </c>
      <c r="E19" s="349"/>
    </row>
    <row r="20" spans="1:5" x14ac:dyDescent="0.2">
      <c r="A20" s="236" t="s">
        <v>1084</v>
      </c>
      <c r="B20" s="236" t="s">
        <v>1085</v>
      </c>
      <c r="C20" s="252">
        <v>397920.18</v>
      </c>
      <c r="D20" s="350">
        <f>C20/C116</f>
        <v>1.6359731735269699E-3</v>
      </c>
      <c r="E20" s="349"/>
    </row>
    <row r="21" spans="1:5" x14ac:dyDescent="0.2">
      <c r="A21" s="236" t="s">
        <v>1086</v>
      </c>
      <c r="B21" s="236" t="s">
        <v>1087</v>
      </c>
      <c r="C21" s="252">
        <v>11979</v>
      </c>
      <c r="D21" s="350">
        <f>C21/C116</f>
        <v>4.924938123439624E-5</v>
      </c>
      <c r="E21" s="349"/>
    </row>
    <row r="22" spans="1:5" x14ac:dyDescent="0.2">
      <c r="A22" s="236" t="s">
        <v>1088</v>
      </c>
      <c r="B22" s="236" t="s">
        <v>1089</v>
      </c>
      <c r="C22" s="252">
        <v>247689.49</v>
      </c>
      <c r="D22" s="350">
        <f>C22/C116</f>
        <v>1.0183282511698117E-3</v>
      </c>
      <c r="E22" s="349"/>
    </row>
    <row r="23" spans="1:5" x14ac:dyDescent="0.2">
      <c r="A23" s="236" t="s">
        <v>1090</v>
      </c>
      <c r="B23" s="236" t="s">
        <v>1091</v>
      </c>
      <c r="C23" s="252">
        <v>356509.86</v>
      </c>
      <c r="D23" s="350">
        <f>C23/C116</f>
        <v>1.4657225151482787E-3</v>
      </c>
      <c r="E23" s="349"/>
    </row>
    <row r="24" spans="1:5" x14ac:dyDescent="0.2">
      <c r="A24" s="236" t="s">
        <v>1092</v>
      </c>
      <c r="B24" s="236" t="s">
        <v>1093</v>
      </c>
      <c r="C24" s="252">
        <v>103913</v>
      </c>
      <c r="D24" s="350">
        <f>C24/C116</f>
        <v>4.2721854513814311E-4</v>
      </c>
      <c r="E24" s="349"/>
    </row>
    <row r="25" spans="1:5" x14ac:dyDescent="0.2">
      <c r="A25" s="236" t="s">
        <v>1094</v>
      </c>
      <c r="B25" s="236" t="s">
        <v>1095</v>
      </c>
      <c r="C25" s="252">
        <v>1125.32</v>
      </c>
      <c r="D25" s="350">
        <f>C25/C116</f>
        <v>4.6265392512472471E-6</v>
      </c>
      <c r="E25" s="349"/>
    </row>
    <row r="26" spans="1:5" x14ac:dyDescent="0.2">
      <c r="A26" s="236" t="s">
        <v>1096</v>
      </c>
      <c r="B26" s="236" t="s">
        <v>1097</v>
      </c>
      <c r="C26" s="252">
        <v>61.3</v>
      </c>
      <c r="D26" s="350">
        <f>C26/C116</f>
        <v>2.5202329657471317E-7</v>
      </c>
      <c r="E26" s="349"/>
    </row>
    <row r="27" spans="1:5" x14ac:dyDescent="0.2">
      <c r="A27" s="236" t="s">
        <v>1098</v>
      </c>
      <c r="B27" s="236" t="s">
        <v>1099</v>
      </c>
      <c r="C27" s="252">
        <v>294567.94</v>
      </c>
      <c r="D27" s="350">
        <f>C27/C116</f>
        <v>1.2110600865256496E-3</v>
      </c>
      <c r="E27" s="349"/>
    </row>
    <row r="28" spans="1:5" x14ac:dyDescent="0.2">
      <c r="A28" s="236" t="s">
        <v>1100</v>
      </c>
      <c r="B28" s="236" t="s">
        <v>1101</v>
      </c>
      <c r="C28" s="252">
        <v>132956.01</v>
      </c>
      <c r="D28" s="350">
        <f>C28/C116</f>
        <v>5.4662335953703978E-4</v>
      </c>
      <c r="E28" s="349"/>
    </row>
    <row r="29" spans="1:5" x14ac:dyDescent="0.2">
      <c r="A29" s="236" t="s">
        <v>1102</v>
      </c>
      <c r="B29" s="236" t="s">
        <v>1103</v>
      </c>
      <c r="C29" s="252">
        <v>4019.96</v>
      </c>
      <c r="D29" s="350">
        <f>C29/C116</f>
        <v>1.6527301326239544E-5</v>
      </c>
      <c r="E29" s="349"/>
    </row>
    <row r="30" spans="1:5" x14ac:dyDescent="0.2">
      <c r="A30" s="236" t="s">
        <v>1104</v>
      </c>
      <c r="B30" s="236" t="s">
        <v>1105</v>
      </c>
      <c r="C30" s="252">
        <v>561166.04</v>
      </c>
      <c r="D30" s="350">
        <f>C30/C116</f>
        <v>2.3071274930926162E-3</v>
      </c>
      <c r="E30" s="349"/>
    </row>
    <row r="31" spans="1:5" x14ac:dyDescent="0.2">
      <c r="A31" s="236" t="s">
        <v>1106</v>
      </c>
      <c r="B31" s="236" t="s">
        <v>1107</v>
      </c>
      <c r="C31" s="252">
        <v>185157.34</v>
      </c>
      <c r="D31" s="350">
        <f>C31/C116</f>
        <v>7.6123920410774886E-4</v>
      </c>
      <c r="E31" s="349"/>
    </row>
    <row r="32" spans="1:5" x14ac:dyDescent="0.2">
      <c r="A32" s="236" t="s">
        <v>1108</v>
      </c>
      <c r="B32" s="236" t="s">
        <v>1109</v>
      </c>
      <c r="C32" s="252">
        <v>52698.8</v>
      </c>
      <c r="D32" s="350">
        <f>C32/C116</f>
        <v>2.1666109790426585E-4</v>
      </c>
      <c r="E32" s="349"/>
    </row>
    <row r="33" spans="1:5" x14ac:dyDescent="0.2">
      <c r="A33" s="236" t="s">
        <v>1110</v>
      </c>
      <c r="B33" s="236" t="s">
        <v>1111</v>
      </c>
      <c r="C33" s="252">
        <v>474837.42</v>
      </c>
      <c r="D33" s="350">
        <f>C33/C116</f>
        <v>1.9522037834491296E-3</v>
      </c>
      <c r="E33" s="349"/>
    </row>
    <row r="34" spans="1:5" x14ac:dyDescent="0.2">
      <c r="A34" s="236" t="s">
        <v>1112</v>
      </c>
      <c r="B34" s="236" t="s">
        <v>1113</v>
      </c>
      <c r="C34" s="252">
        <v>6090</v>
      </c>
      <c r="D34" s="350">
        <f>C34/C116</f>
        <v>2.5037877261664002E-5</v>
      </c>
      <c r="E34" s="349"/>
    </row>
    <row r="35" spans="1:5" x14ac:dyDescent="0.2">
      <c r="A35" s="236" t="s">
        <v>1114</v>
      </c>
      <c r="B35" s="236" t="s">
        <v>1115</v>
      </c>
      <c r="C35" s="252">
        <v>2987302.69</v>
      </c>
      <c r="D35" s="350">
        <f>C35/C116</f>
        <v>1.2281727109303565E-2</v>
      </c>
      <c r="E35" s="349"/>
    </row>
    <row r="36" spans="1:5" x14ac:dyDescent="0.2">
      <c r="A36" s="236" t="s">
        <v>1116</v>
      </c>
      <c r="B36" s="236" t="s">
        <v>1117</v>
      </c>
      <c r="C36" s="252">
        <v>191221.04</v>
      </c>
      <c r="D36" s="350">
        <f>C36/C116</f>
        <v>7.8616895391916963E-4</v>
      </c>
      <c r="E36" s="349"/>
    </row>
    <row r="37" spans="1:5" x14ac:dyDescent="0.2">
      <c r="A37" s="236" t="s">
        <v>1118</v>
      </c>
      <c r="B37" s="236" t="s">
        <v>1119</v>
      </c>
      <c r="C37" s="252">
        <v>3169464.35</v>
      </c>
      <c r="D37" s="350">
        <f>C37/C116</f>
        <v>1.3030650144584512E-2</v>
      </c>
      <c r="E37" s="349"/>
    </row>
    <row r="38" spans="1:5" x14ac:dyDescent="0.2">
      <c r="A38" s="236" t="s">
        <v>1120</v>
      </c>
      <c r="B38" s="236" t="s">
        <v>1121</v>
      </c>
      <c r="C38" s="252">
        <v>8010622.21</v>
      </c>
      <c r="D38" s="350">
        <f>C38/C116</f>
        <v>3.2934150358545099E-2</v>
      </c>
      <c r="E38" s="349"/>
    </row>
    <row r="39" spans="1:5" x14ac:dyDescent="0.2">
      <c r="A39" s="236" t="s">
        <v>1122</v>
      </c>
      <c r="B39" s="236" t="s">
        <v>1123</v>
      </c>
      <c r="C39" s="252">
        <v>1246417.6000000001</v>
      </c>
      <c r="D39" s="350">
        <f>C39/C116</f>
        <v>5.1244090124101509E-3</v>
      </c>
      <c r="E39" s="349"/>
    </row>
    <row r="40" spans="1:5" x14ac:dyDescent="0.2">
      <c r="A40" s="236" t="s">
        <v>1124</v>
      </c>
      <c r="B40" s="236" t="s">
        <v>1125</v>
      </c>
      <c r="C40" s="252">
        <v>828573.35</v>
      </c>
      <c r="D40" s="350">
        <f>C40/C116</f>
        <v>3.4065218127398637E-3</v>
      </c>
      <c r="E40" s="349"/>
    </row>
    <row r="41" spans="1:5" x14ac:dyDescent="0.2">
      <c r="A41" s="236" t="s">
        <v>1126</v>
      </c>
      <c r="B41" s="236" t="s">
        <v>1127</v>
      </c>
      <c r="C41" s="252">
        <v>63095.68</v>
      </c>
      <c r="D41" s="350">
        <f>C41/C116</f>
        <v>2.5940589352729527E-4</v>
      </c>
      <c r="E41" s="349"/>
    </row>
    <row r="42" spans="1:5" x14ac:dyDescent="0.2">
      <c r="A42" s="236" t="s">
        <v>1128</v>
      </c>
      <c r="B42" s="236" t="s">
        <v>1129</v>
      </c>
      <c r="C42" s="252">
        <v>66794.42</v>
      </c>
      <c r="D42" s="350">
        <f>C42/C116</f>
        <v>2.7461255988900417E-4</v>
      </c>
      <c r="E42" s="349"/>
    </row>
    <row r="43" spans="1:5" x14ac:dyDescent="0.2">
      <c r="A43" s="236" t="s">
        <v>1130</v>
      </c>
      <c r="B43" s="236" t="s">
        <v>1131</v>
      </c>
      <c r="C43" s="252">
        <v>32469.03</v>
      </c>
      <c r="D43" s="350">
        <f>C43/C116</f>
        <v>1.3349024432599119E-4</v>
      </c>
      <c r="E43" s="349"/>
    </row>
    <row r="44" spans="1:5" x14ac:dyDescent="0.2">
      <c r="A44" s="236" t="s">
        <v>1132</v>
      </c>
      <c r="B44" s="236" t="s">
        <v>1133</v>
      </c>
      <c r="C44" s="252">
        <v>5886.39</v>
      </c>
      <c r="D44" s="350">
        <f>C44/C116</f>
        <v>2.420077345390581E-5</v>
      </c>
      <c r="E44" s="349"/>
    </row>
    <row r="45" spans="1:5" x14ac:dyDescent="0.2">
      <c r="A45" s="236" t="s">
        <v>1134</v>
      </c>
      <c r="B45" s="236" t="s">
        <v>1135</v>
      </c>
      <c r="C45" s="252">
        <v>116297.87</v>
      </c>
      <c r="D45" s="350">
        <f>C45/C116</f>
        <v>4.7813658371969724E-4</v>
      </c>
      <c r="E45" s="349"/>
    </row>
    <row r="46" spans="1:5" x14ac:dyDescent="0.2">
      <c r="A46" s="236" t="s">
        <v>1136</v>
      </c>
      <c r="B46" s="236" t="s">
        <v>1137</v>
      </c>
      <c r="C46" s="252">
        <v>9756.1200000000008</v>
      </c>
      <c r="D46" s="350">
        <f>C46/C116</f>
        <v>4.0110432694592023E-5</v>
      </c>
      <c r="E46" s="349"/>
    </row>
    <row r="47" spans="1:5" x14ac:dyDescent="0.2">
      <c r="A47" s="236" t="s">
        <v>1138</v>
      </c>
      <c r="B47" s="236" t="s">
        <v>1139</v>
      </c>
      <c r="C47" s="252">
        <v>4919.99</v>
      </c>
      <c r="D47" s="350">
        <f>C47/C116</f>
        <v>2.0227603571201029E-5</v>
      </c>
      <c r="E47" s="349"/>
    </row>
    <row r="48" spans="1:5" x14ac:dyDescent="0.2">
      <c r="A48" s="236" t="s">
        <v>1140</v>
      </c>
      <c r="B48" s="236" t="s">
        <v>1141</v>
      </c>
      <c r="C48" s="252">
        <v>14517301.16</v>
      </c>
      <c r="D48" s="350">
        <f>C48/C116</f>
        <v>5.9685123910458535E-2</v>
      </c>
      <c r="E48" s="349"/>
    </row>
    <row r="49" spans="1:5" x14ac:dyDescent="0.2">
      <c r="A49" s="236" t="s">
        <v>1142</v>
      </c>
      <c r="B49" s="236" t="s">
        <v>1143</v>
      </c>
      <c r="C49" s="252">
        <v>144373.51</v>
      </c>
      <c r="D49" s="350">
        <f>C49/C116</f>
        <v>5.9356424026529072E-4</v>
      </c>
      <c r="E49" s="349"/>
    </row>
    <row r="50" spans="1:5" x14ac:dyDescent="0.2">
      <c r="A50" s="236" t="s">
        <v>1144</v>
      </c>
      <c r="B50" s="236" t="s">
        <v>1145</v>
      </c>
      <c r="C50" s="252">
        <v>204469.11</v>
      </c>
      <c r="D50" s="350">
        <f>C50/C116</f>
        <v>8.4063587520224559E-4</v>
      </c>
      <c r="E50" s="349"/>
    </row>
    <row r="51" spans="1:5" x14ac:dyDescent="0.2">
      <c r="A51" s="236" t="s">
        <v>1146</v>
      </c>
      <c r="B51" s="236" t="s">
        <v>1147</v>
      </c>
      <c r="C51" s="252">
        <v>189004.96</v>
      </c>
      <c r="D51" s="350">
        <f>C51/C116</f>
        <v>7.7705796228665254E-4</v>
      </c>
      <c r="E51" s="349"/>
    </row>
    <row r="52" spans="1:5" x14ac:dyDescent="0.2">
      <c r="A52" s="236" t="s">
        <v>1148</v>
      </c>
      <c r="B52" s="236" t="s">
        <v>1149</v>
      </c>
      <c r="C52" s="252">
        <v>316477.65000000002</v>
      </c>
      <c r="D52" s="350">
        <f>C52/C116</f>
        <v>1.301137694049238E-3</v>
      </c>
      <c r="E52" s="349"/>
    </row>
    <row r="53" spans="1:5" x14ac:dyDescent="0.2">
      <c r="A53" s="236" t="s">
        <v>1150</v>
      </c>
      <c r="B53" s="236" t="s">
        <v>1151</v>
      </c>
      <c r="C53" s="252">
        <v>7955.35</v>
      </c>
      <c r="D53" s="350">
        <f>C53/C116</f>
        <v>3.270690917464347E-5</v>
      </c>
      <c r="E53" s="349"/>
    </row>
    <row r="54" spans="1:5" x14ac:dyDescent="0.2">
      <c r="A54" s="236" t="s">
        <v>1152</v>
      </c>
      <c r="B54" s="236" t="s">
        <v>1153</v>
      </c>
      <c r="C54" s="252">
        <v>38209.57</v>
      </c>
      <c r="D54" s="350">
        <f>C54/C116</f>
        <v>1.5709138323168458E-4</v>
      </c>
      <c r="E54" s="349"/>
    </row>
    <row r="55" spans="1:5" x14ac:dyDescent="0.2">
      <c r="A55" s="236" t="s">
        <v>1154</v>
      </c>
      <c r="B55" s="236" t="s">
        <v>1155</v>
      </c>
      <c r="C55" s="252">
        <v>146762.70000000001</v>
      </c>
      <c r="D55" s="350">
        <f>C55/C116</f>
        <v>6.0338694075376289E-4</v>
      </c>
      <c r="E55" s="349"/>
    </row>
    <row r="56" spans="1:5" x14ac:dyDescent="0.2">
      <c r="A56" s="236" t="s">
        <v>1156</v>
      </c>
      <c r="B56" s="236" t="s">
        <v>1157</v>
      </c>
      <c r="C56" s="252">
        <v>717501.84</v>
      </c>
      <c r="D56" s="350">
        <f>C56/C116</f>
        <v>2.9498724146039546E-3</v>
      </c>
      <c r="E56" s="349"/>
    </row>
    <row r="57" spans="1:5" x14ac:dyDescent="0.2">
      <c r="A57" s="236" t="s">
        <v>1158</v>
      </c>
      <c r="B57" s="236" t="s">
        <v>1159</v>
      </c>
      <c r="C57" s="252">
        <v>2405492.85</v>
      </c>
      <c r="D57" s="350">
        <f>C57/C116</f>
        <v>9.8897265569967713E-3</v>
      </c>
      <c r="E57" s="349"/>
    </row>
    <row r="58" spans="1:5" x14ac:dyDescent="0.2">
      <c r="A58" s="236" t="s">
        <v>1160</v>
      </c>
      <c r="B58" s="236" t="s">
        <v>1161</v>
      </c>
      <c r="C58" s="252">
        <v>255412.66</v>
      </c>
      <c r="D58" s="350">
        <f>C58/C116</f>
        <v>1.0500805964129916E-3</v>
      </c>
      <c r="E58" s="349"/>
    </row>
    <row r="59" spans="1:5" x14ac:dyDescent="0.2">
      <c r="A59" s="236" t="s">
        <v>1162</v>
      </c>
      <c r="B59" s="236" t="s">
        <v>1163</v>
      </c>
      <c r="C59" s="252">
        <v>29000</v>
      </c>
      <c r="D59" s="350">
        <f>C59/C116</f>
        <v>1.1922798696030477E-4</v>
      </c>
      <c r="E59" s="349"/>
    </row>
    <row r="60" spans="1:5" x14ac:dyDescent="0.2">
      <c r="A60" s="236" t="s">
        <v>1164</v>
      </c>
      <c r="B60" s="236" t="s">
        <v>1165</v>
      </c>
      <c r="C60" s="252">
        <v>17157674.120000001</v>
      </c>
      <c r="D60" s="350">
        <f>C60/C116</f>
        <v>7.0540515387879962E-2</v>
      </c>
      <c r="E60" s="349"/>
    </row>
    <row r="61" spans="1:5" x14ac:dyDescent="0.2">
      <c r="A61" s="236" t="s">
        <v>1166</v>
      </c>
      <c r="B61" s="236" t="s">
        <v>1167</v>
      </c>
      <c r="C61" s="252">
        <v>889694.13</v>
      </c>
      <c r="D61" s="350">
        <f>C61/C116</f>
        <v>3.6578082803551621E-3</v>
      </c>
      <c r="E61" s="349"/>
    </row>
    <row r="62" spans="1:5" x14ac:dyDescent="0.2">
      <c r="A62" s="236" t="s">
        <v>1168</v>
      </c>
      <c r="B62" s="236" t="s">
        <v>1169</v>
      </c>
      <c r="C62" s="252">
        <v>368019.98</v>
      </c>
      <c r="D62" s="350">
        <f>C62/C116</f>
        <v>1.5130441853990215E-3</v>
      </c>
      <c r="E62" s="349"/>
    </row>
    <row r="63" spans="1:5" x14ac:dyDescent="0.2">
      <c r="A63" s="236" t="s">
        <v>1170</v>
      </c>
      <c r="B63" s="236" t="s">
        <v>1171</v>
      </c>
      <c r="C63" s="252">
        <v>220828.81</v>
      </c>
      <c r="D63" s="350">
        <f>C63/C116</f>
        <v>9.0789567169446972E-4</v>
      </c>
      <c r="E63" s="349"/>
    </row>
    <row r="64" spans="1:5" x14ac:dyDescent="0.2">
      <c r="A64" s="236" t="s">
        <v>1172</v>
      </c>
      <c r="B64" s="236" t="s">
        <v>1173</v>
      </c>
      <c r="C64" s="252">
        <v>181456.27</v>
      </c>
      <c r="D64" s="350">
        <f>C64/C116</f>
        <v>7.4602295839398423E-4</v>
      </c>
      <c r="E64" s="349"/>
    </row>
    <row r="65" spans="1:5" x14ac:dyDescent="0.2">
      <c r="A65" s="236" t="s">
        <v>1174</v>
      </c>
      <c r="B65" s="236" t="s">
        <v>1175</v>
      </c>
      <c r="C65" s="252">
        <v>259414.38</v>
      </c>
      <c r="D65" s="350">
        <f>C65/C116</f>
        <v>1.066532907446743E-3</v>
      </c>
      <c r="E65" s="349"/>
    </row>
    <row r="66" spans="1:5" x14ac:dyDescent="0.2">
      <c r="A66" s="236" t="s">
        <v>1176</v>
      </c>
      <c r="B66" s="236" t="s">
        <v>1177</v>
      </c>
      <c r="C66" s="252">
        <v>659085.76</v>
      </c>
      <c r="D66" s="350">
        <f>C66/C116</f>
        <v>2.7097058068621576E-3</v>
      </c>
      <c r="E66" s="349"/>
    </row>
    <row r="67" spans="1:5" x14ac:dyDescent="0.2">
      <c r="A67" s="236" t="s">
        <v>1178</v>
      </c>
      <c r="B67" s="236" t="s">
        <v>1179</v>
      </c>
      <c r="C67" s="252">
        <v>11540007.470000001</v>
      </c>
      <c r="D67" s="350">
        <f>C67/C116</f>
        <v>4.7444546901895854E-2</v>
      </c>
      <c r="E67" s="349"/>
    </row>
    <row r="68" spans="1:5" x14ac:dyDescent="0.2">
      <c r="A68" s="236" t="s">
        <v>1180</v>
      </c>
      <c r="B68" s="236" t="s">
        <v>1181</v>
      </c>
      <c r="C68" s="252">
        <v>233506.21</v>
      </c>
      <c r="D68" s="350">
        <f>C68/C116</f>
        <v>9.6001639175966166E-4</v>
      </c>
      <c r="E68" s="349"/>
    </row>
    <row r="69" spans="1:5" x14ac:dyDescent="0.2">
      <c r="A69" s="236" t="s">
        <v>1182</v>
      </c>
      <c r="B69" s="236" t="s">
        <v>1183</v>
      </c>
      <c r="C69" s="252">
        <v>1319026.55</v>
      </c>
      <c r="D69" s="350">
        <f>C69/C116</f>
        <v>5.422926907023993E-3</v>
      </c>
      <c r="E69" s="349"/>
    </row>
    <row r="70" spans="1:5" x14ac:dyDescent="0.2">
      <c r="A70" s="236" t="s">
        <v>1184</v>
      </c>
      <c r="B70" s="236" t="s">
        <v>1185</v>
      </c>
      <c r="C70" s="252">
        <v>773352</v>
      </c>
      <c r="D70" s="350">
        <f>C70/C116</f>
        <v>3.1794897300595039E-3</v>
      </c>
      <c r="E70" s="349"/>
    </row>
    <row r="71" spans="1:5" x14ac:dyDescent="0.2">
      <c r="A71" s="236" t="s">
        <v>1186</v>
      </c>
      <c r="B71" s="236" t="s">
        <v>1187</v>
      </c>
      <c r="C71" s="252">
        <v>9975840.1500000004</v>
      </c>
      <c r="D71" s="350">
        <f>C71/C116</f>
        <v>4.1013770321458101E-2</v>
      </c>
      <c r="E71" s="349"/>
    </row>
    <row r="72" spans="1:5" x14ac:dyDescent="0.2">
      <c r="A72" s="236" t="s">
        <v>1188</v>
      </c>
      <c r="B72" s="236" t="s">
        <v>1189</v>
      </c>
      <c r="C72" s="252">
        <v>8769.2000000000007</v>
      </c>
      <c r="D72" s="350">
        <f>C72/C116</f>
        <v>3.6052898732838096E-5</v>
      </c>
      <c r="E72" s="349"/>
    </row>
    <row r="73" spans="1:5" x14ac:dyDescent="0.2">
      <c r="A73" s="236" t="s">
        <v>1190</v>
      </c>
      <c r="B73" s="236" t="s">
        <v>1191</v>
      </c>
      <c r="C73" s="252">
        <v>296.01</v>
      </c>
      <c r="D73" s="350">
        <f>C73/C116</f>
        <v>1.2169888420730972E-6</v>
      </c>
      <c r="E73" s="349"/>
    </row>
    <row r="74" spans="1:5" x14ac:dyDescent="0.2">
      <c r="A74" s="236" t="s">
        <v>1192</v>
      </c>
      <c r="B74" s="236" t="s">
        <v>1193</v>
      </c>
      <c r="C74" s="252">
        <v>18096</v>
      </c>
      <c r="D74" s="350">
        <f>C74/C116</f>
        <v>7.4398263863230177E-5</v>
      </c>
      <c r="E74" s="349"/>
    </row>
    <row r="75" spans="1:5" x14ac:dyDescent="0.2">
      <c r="A75" s="236" t="s">
        <v>1194</v>
      </c>
      <c r="B75" s="236" t="s">
        <v>1195</v>
      </c>
      <c r="C75" s="252">
        <v>3874751.55</v>
      </c>
      <c r="D75" s="350">
        <f>C75/C116</f>
        <v>1.5930304388890371E-2</v>
      </c>
      <c r="E75" s="349"/>
    </row>
    <row r="76" spans="1:5" x14ac:dyDescent="0.2">
      <c r="A76" s="236" t="s">
        <v>1196</v>
      </c>
      <c r="B76" s="236" t="s">
        <v>1197</v>
      </c>
      <c r="C76" s="252">
        <v>670083.19999999995</v>
      </c>
      <c r="D76" s="350">
        <f>C76/C116</f>
        <v>2.7549196907558377E-3</v>
      </c>
      <c r="E76" s="349"/>
    </row>
    <row r="77" spans="1:5" x14ac:dyDescent="0.2">
      <c r="A77" s="236" t="s">
        <v>1198</v>
      </c>
      <c r="B77" s="236" t="s">
        <v>1199</v>
      </c>
      <c r="C77" s="252">
        <v>22318.400000000001</v>
      </c>
      <c r="D77" s="350">
        <f>C77/C116</f>
        <v>9.175785876465056E-5</v>
      </c>
      <c r="E77" s="349"/>
    </row>
    <row r="78" spans="1:5" x14ac:dyDescent="0.2">
      <c r="A78" s="236" t="s">
        <v>1200</v>
      </c>
      <c r="B78" s="236" t="s">
        <v>1201</v>
      </c>
      <c r="C78" s="252">
        <v>62196</v>
      </c>
      <c r="D78" s="350">
        <f>C78/C116</f>
        <v>2.557070302407971E-4</v>
      </c>
      <c r="E78" s="349"/>
    </row>
    <row r="79" spans="1:5" x14ac:dyDescent="0.2">
      <c r="A79" s="236" t="s">
        <v>1202</v>
      </c>
      <c r="B79" s="236" t="s">
        <v>1203</v>
      </c>
      <c r="C79" s="252">
        <v>1489950.18</v>
      </c>
      <c r="D79" s="350">
        <f>C79/C116</f>
        <v>6.1256469183635772E-3</v>
      </c>
      <c r="E79" s="349"/>
    </row>
    <row r="80" spans="1:5" x14ac:dyDescent="0.2">
      <c r="A80" s="236" t="s">
        <v>1204</v>
      </c>
      <c r="B80" s="236" t="s">
        <v>1205</v>
      </c>
      <c r="C80" s="252">
        <v>63894.26</v>
      </c>
      <c r="D80" s="350">
        <f>C80/C116</f>
        <v>2.6268910338339048E-4</v>
      </c>
      <c r="E80" s="349"/>
    </row>
    <row r="81" spans="1:5" x14ac:dyDescent="0.2">
      <c r="A81" s="236" t="s">
        <v>1206</v>
      </c>
      <c r="B81" s="236" t="s">
        <v>1207</v>
      </c>
      <c r="C81" s="252">
        <v>53727.32</v>
      </c>
      <c r="D81" s="350">
        <f>C81/C116</f>
        <v>2.2088966235765938E-4</v>
      </c>
      <c r="E81" s="349"/>
    </row>
    <row r="82" spans="1:5" x14ac:dyDescent="0.2">
      <c r="A82" s="236" t="s">
        <v>1208</v>
      </c>
      <c r="B82" s="236" t="s">
        <v>1209</v>
      </c>
      <c r="C82" s="252">
        <v>1180</v>
      </c>
      <c r="D82" s="350">
        <f>C82/C116</f>
        <v>4.8513456763158498E-6</v>
      </c>
      <c r="E82" s="349"/>
    </row>
    <row r="83" spans="1:5" x14ac:dyDescent="0.2">
      <c r="A83" s="236" t="s">
        <v>1210</v>
      </c>
      <c r="B83" s="236" t="s">
        <v>1211</v>
      </c>
      <c r="C83" s="252">
        <v>334141.94</v>
      </c>
      <c r="D83" s="350">
        <f>C83/C116</f>
        <v>1.3737610643176188E-3</v>
      </c>
      <c r="E83" s="349"/>
    </row>
    <row r="84" spans="1:5" x14ac:dyDescent="0.2">
      <c r="A84" s="236" t="s">
        <v>1212</v>
      </c>
      <c r="B84" s="236" t="s">
        <v>1213</v>
      </c>
      <c r="C84" s="252">
        <v>230952.07</v>
      </c>
      <c r="D84" s="350">
        <f>C84/C116</f>
        <v>9.4951553070397919E-4</v>
      </c>
      <c r="E84" s="349"/>
    </row>
    <row r="85" spans="1:5" x14ac:dyDescent="0.2">
      <c r="A85" s="236" t="s">
        <v>1214</v>
      </c>
      <c r="B85" s="236" t="s">
        <v>1215</v>
      </c>
      <c r="C85" s="252">
        <v>5623353.0999999996</v>
      </c>
      <c r="D85" s="350">
        <f>C85/C116</f>
        <v>2.3119347244137566E-2</v>
      </c>
      <c r="E85" s="349"/>
    </row>
    <row r="86" spans="1:5" x14ac:dyDescent="0.2">
      <c r="A86" s="236" t="s">
        <v>1216</v>
      </c>
      <c r="B86" s="236" t="s">
        <v>1217</v>
      </c>
      <c r="C86" s="252">
        <v>173377.25</v>
      </c>
      <c r="D86" s="350">
        <f>C86/C116</f>
        <v>7.1280760352460354E-4</v>
      </c>
      <c r="E86" s="349"/>
    </row>
    <row r="87" spans="1:5" x14ac:dyDescent="0.2">
      <c r="A87" s="236" t="s">
        <v>1218</v>
      </c>
      <c r="B87" s="236" t="s">
        <v>1219</v>
      </c>
      <c r="C87" s="252">
        <v>239205.99</v>
      </c>
      <c r="D87" s="350">
        <f>C87/C116</f>
        <v>9.8344995367402729E-4</v>
      </c>
      <c r="E87" s="349"/>
    </row>
    <row r="88" spans="1:5" x14ac:dyDescent="0.2">
      <c r="A88" s="236" t="s">
        <v>1220</v>
      </c>
      <c r="B88" s="236" t="s">
        <v>1221</v>
      </c>
      <c r="C88" s="252">
        <v>18612.14</v>
      </c>
      <c r="D88" s="350">
        <f>C88/C116</f>
        <v>7.6520275352529886E-5</v>
      </c>
      <c r="E88" s="349"/>
    </row>
    <row r="89" spans="1:5" x14ac:dyDescent="0.2">
      <c r="A89" s="236" t="s">
        <v>1222</v>
      </c>
      <c r="B89" s="236" t="s">
        <v>1223</v>
      </c>
      <c r="C89" s="252">
        <v>441105.87</v>
      </c>
      <c r="D89" s="350">
        <f>C89/C116</f>
        <v>1.8135229281542721E-3</v>
      </c>
      <c r="E89" s="349"/>
    </row>
    <row r="90" spans="1:5" x14ac:dyDescent="0.2">
      <c r="A90" s="236" t="s">
        <v>1224</v>
      </c>
      <c r="B90" s="236" t="s">
        <v>1225</v>
      </c>
      <c r="C90" s="252">
        <v>19604.8</v>
      </c>
      <c r="D90" s="350">
        <f>C90/C116</f>
        <v>8.0601408233082168E-5</v>
      </c>
      <c r="E90" s="349"/>
    </row>
    <row r="91" spans="1:5" x14ac:dyDescent="0.2">
      <c r="A91" s="236" t="s">
        <v>1226</v>
      </c>
      <c r="B91" s="236" t="s">
        <v>1227</v>
      </c>
      <c r="C91" s="252">
        <v>133181.4</v>
      </c>
      <c r="D91" s="350">
        <f>C91/C116</f>
        <v>5.4755000767431501E-4</v>
      </c>
      <c r="E91" s="349"/>
    </row>
    <row r="92" spans="1:5" x14ac:dyDescent="0.2">
      <c r="A92" s="236" t="s">
        <v>1228</v>
      </c>
      <c r="B92" s="236" t="s">
        <v>1229</v>
      </c>
      <c r="C92" s="252">
        <v>700000</v>
      </c>
      <c r="D92" s="350">
        <f>C92/C116</f>
        <v>2.8779169266280463E-3</v>
      </c>
      <c r="E92" s="349"/>
    </row>
    <row r="93" spans="1:5" x14ac:dyDescent="0.2">
      <c r="A93" s="236" t="s">
        <v>1230</v>
      </c>
      <c r="B93" s="236" t="s">
        <v>1231</v>
      </c>
      <c r="C93" s="252">
        <v>280406.13</v>
      </c>
      <c r="D93" s="350">
        <f>C93/C116</f>
        <v>1.1528364969389492E-3</v>
      </c>
      <c r="E93" s="349"/>
    </row>
    <row r="94" spans="1:5" x14ac:dyDescent="0.2">
      <c r="A94" s="236" t="s">
        <v>1232</v>
      </c>
      <c r="B94" s="236" t="s">
        <v>1233</v>
      </c>
      <c r="C94" s="252">
        <v>2087583</v>
      </c>
      <c r="D94" s="350">
        <f>C94/C116</f>
        <v>8.5827006449156525E-3</v>
      </c>
      <c r="E94" s="349"/>
    </row>
    <row r="95" spans="1:5" x14ac:dyDescent="0.2">
      <c r="A95" s="236" t="s">
        <v>1234</v>
      </c>
      <c r="B95" s="236" t="s">
        <v>1235</v>
      </c>
      <c r="C95" s="252">
        <v>12069559.32</v>
      </c>
      <c r="D95" s="350">
        <f>C95/C116</f>
        <v>4.9621698662813275E-2</v>
      </c>
      <c r="E95" s="349"/>
    </row>
    <row r="96" spans="1:5" x14ac:dyDescent="0.2">
      <c r="A96" s="236" t="s">
        <v>1236</v>
      </c>
      <c r="B96" s="236" t="s">
        <v>1237</v>
      </c>
      <c r="C96" s="252">
        <v>968984.91</v>
      </c>
      <c r="D96" s="350">
        <f>C96/C116</f>
        <v>3.9837972487659348E-3</v>
      </c>
      <c r="E96" s="349"/>
    </row>
    <row r="97" spans="1:5" x14ac:dyDescent="0.2">
      <c r="A97" s="236" t="s">
        <v>1238</v>
      </c>
      <c r="B97" s="236" t="s">
        <v>1239</v>
      </c>
      <c r="C97" s="252">
        <v>5516213.25</v>
      </c>
      <c r="D97" s="350">
        <f>C97/C116</f>
        <v>2.2678862118664152E-2</v>
      </c>
      <c r="E97" s="349"/>
    </row>
    <row r="98" spans="1:5" x14ac:dyDescent="0.2">
      <c r="A98" s="236" t="s">
        <v>1240</v>
      </c>
      <c r="B98" s="236" t="s">
        <v>1241</v>
      </c>
      <c r="C98" s="252">
        <v>2947690.84</v>
      </c>
      <c r="D98" s="350">
        <f>C98/C116</f>
        <v>1.2118870518432063E-2</v>
      </c>
      <c r="E98" s="349"/>
    </row>
    <row r="99" spans="1:5" x14ac:dyDescent="0.2">
      <c r="A99" s="236" t="s">
        <v>1242</v>
      </c>
      <c r="B99" s="236" t="s">
        <v>1243</v>
      </c>
      <c r="C99" s="252">
        <v>938604.72</v>
      </c>
      <c r="D99" s="350">
        <f>C99/C116</f>
        <v>3.8588948730013972E-3</v>
      </c>
      <c r="E99" s="349"/>
    </row>
    <row r="100" spans="1:5" x14ac:dyDescent="0.2">
      <c r="A100" s="236" t="s">
        <v>1244</v>
      </c>
      <c r="B100" s="236" t="s">
        <v>1245</v>
      </c>
      <c r="C100" s="252">
        <v>18783954.190000001</v>
      </c>
      <c r="D100" s="350">
        <f>C100/C116</f>
        <v>7.7226656732009735E-2</v>
      </c>
      <c r="E100" s="349"/>
    </row>
    <row r="101" spans="1:5" x14ac:dyDescent="0.2">
      <c r="A101" s="236" t="s">
        <v>1246</v>
      </c>
      <c r="B101" s="236" t="s">
        <v>1247</v>
      </c>
      <c r="C101" s="252">
        <v>192170.02</v>
      </c>
      <c r="D101" s="350">
        <f>C101/C116</f>
        <v>7.9007050478350019E-4</v>
      </c>
      <c r="E101" s="349"/>
    </row>
    <row r="102" spans="1:5" x14ac:dyDescent="0.2">
      <c r="A102" s="236" t="s">
        <v>1248</v>
      </c>
      <c r="B102" s="236" t="s">
        <v>1249</v>
      </c>
      <c r="C102" s="252">
        <v>2213709.4300000002</v>
      </c>
      <c r="D102" s="350">
        <f>C102/C116</f>
        <v>9.1012454846187505E-3</v>
      </c>
      <c r="E102" s="349"/>
    </row>
    <row r="103" spans="1:5" x14ac:dyDescent="0.2">
      <c r="A103" s="236" t="s">
        <v>1250</v>
      </c>
      <c r="B103" s="236" t="s">
        <v>1251</v>
      </c>
      <c r="C103" s="252">
        <v>280160</v>
      </c>
      <c r="D103" s="350">
        <f>C103/C116</f>
        <v>1.1518245802344478E-3</v>
      </c>
      <c r="E103" s="349"/>
    </row>
    <row r="104" spans="1:5" x14ac:dyDescent="0.2">
      <c r="A104" s="236" t="s">
        <v>1252</v>
      </c>
      <c r="B104" s="236" t="s">
        <v>1253</v>
      </c>
      <c r="C104" s="252">
        <v>792983.34</v>
      </c>
      <c r="D104" s="350">
        <f>C104/C116</f>
        <v>3.2602002524572044E-3</v>
      </c>
      <c r="E104" s="349"/>
    </row>
    <row r="105" spans="1:5" x14ac:dyDescent="0.2">
      <c r="A105" s="236" t="s">
        <v>1254</v>
      </c>
      <c r="B105" s="236" t="s">
        <v>1255</v>
      </c>
      <c r="C105" s="252">
        <v>2689998.4</v>
      </c>
      <c r="D105" s="350">
        <f>C105/C116</f>
        <v>1.1059417039946231E-2</v>
      </c>
      <c r="E105" s="349"/>
    </row>
    <row r="106" spans="1:5" x14ac:dyDescent="0.2">
      <c r="A106" s="236" t="s">
        <v>1256</v>
      </c>
      <c r="B106" s="236" t="s">
        <v>1257</v>
      </c>
      <c r="C106" s="252">
        <v>280</v>
      </c>
      <c r="D106" s="350">
        <f>C106/C116</f>
        <v>1.1511667706512185E-6</v>
      </c>
      <c r="E106" s="349"/>
    </row>
    <row r="107" spans="1:5" x14ac:dyDescent="0.2">
      <c r="A107" s="236" t="s">
        <v>1258</v>
      </c>
      <c r="B107" s="236" t="s">
        <v>1259</v>
      </c>
      <c r="C107" s="252">
        <v>2196162.14</v>
      </c>
      <c r="D107" s="350">
        <f>C107/C116</f>
        <v>9.0291031376081056E-3</v>
      </c>
      <c r="E107" s="349"/>
    </row>
    <row r="108" spans="1:5" x14ac:dyDescent="0.2">
      <c r="A108" s="236" t="s">
        <v>1260</v>
      </c>
      <c r="B108" s="236" t="s">
        <v>1261</v>
      </c>
      <c r="C108" s="252">
        <v>201095</v>
      </c>
      <c r="D108" s="350">
        <f>C108/C116</f>
        <v>8.2676386337180992E-4</v>
      </c>
      <c r="E108" s="349"/>
    </row>
    <row r="109" spans="1:5" x14ac:dyDescent="0.2">
      <c r="A109" s="236" t="s">
        <v>1262</v>
      </c>
      <c r="B109" s="236" t="s">
        <v>1263</v>
      </c>
      <c r="C109" s="252">
        <v>2211475.65</v>
      </c>
      <c r="D109" s="350">
        <f>C109/C116</f>
        <v>9.0920617228010866E-3</v>
      </c>
      <c r="E109" s="349"/>
    </row>
    <row r="110" spans="1:5" x14ac:dyDescent="0.2">
      <c r="A110" s="236" t="s">
        <v>1264</v>
      </c>
      <c r="B110" s="236" t="s">
        <v>1265</v>
      </c>
      <c r="C110" s="252">
        <v>1711715.06</v>
      </c>
      <c r="D110" s="350">
        <f>C110/C116</f>
        <v>7.0373910639116317E-3</v>
      </c>
      <c r="E110" s="349"/>
    </row>
    <row r="111" spans="1:5" x14ac:dyDescent="0.2">
      <c r="A111" s="236" t="s">
        <v>1266</v>
      </c>
      <c r="B111" s="236" t="s">
        <v>1267</v>
      </c>
      <c r="C111" s="252">
        <v>1408343.58</v>
      </c>
      <c r="D111" s="350">
        <f>C111/C116</f>
        <v>5.7901368962713431E-3</v>
      </c>
      <c r="E111" s="349"/>
    </row>
    <row r="112" spans="1:5" x14ac:dyDescent="0.2">
      <c r="A112" s="236" t="s">
        <v>1268</v>
      </c>
      <c r="B112" s="236" t="s">
        <v>760</v>
      </c>
      <c r="C112" s="252">
        <v>696000</v>
      </c>
      <c r="D112" s="350">
        <f>C112/C116</f>
        <v>2.8614716870473149E-3</v>
      </c>
      <c r="E112" s="349"/>
    </row>
    <row r="113" spans="1:5" x14ac:dyDescent="0.2">
      <c r="A113" s="236" t="s">
        <v>1269</v>
      </c>
      <c r="B113" s="236" t="s">
        <v>776</v>
      </c>
      <c r="C113" s="252">
        <v>2552</v>
      </c>
      <c r="D113" s="350">
        <f>C113/C116</f>
        <v>1.049206285250682E-5</v>
      </c>
      <c r="E113" s="349"/>
    </row>
    <row r="114" spans="1:5" x14ac:dyDescent="0.2">
      <c r="A114" s="236" t="s">
        <v>1270</v>
      </c>
      <c r="B114" s="236" t="s">
        <v>776</v>
      </c>
      <c r="C114" s="252">
        <v>4060</v>
      </c>
      <c r="D114" s="350">
        <f>C114/C116</f>
        <v>1.6691918174442669E-5</v>
      </c>
      <c r="E114" s="349"/>
    </row>
    <row r="115" spans="1:5" x14ac:dyDescent="0.2">
      <c r="A115" s="236"/>
      <c r="B115" s="236"/>
      <c r="C115" s="252"/>
      <c r="D115" s="350">
        <f>C115/C116</f>
        <v>0</v>
      </c>
      <c r="E115" s="349"/>
    </row>
    <row r="116" spans="1:5" x14ac:dyDescent="0.2">
      <c r="A116" s="251"/>
      <c r="B116" s="251" t="s">
        <v>360</v>
      </c>
      <c r="C116" s="250">
        <f>SUM(C8:C115)</f>
        <v>243231482.29999998</v>
      </c>
      <c r="D116" s="348">
        <f>SUM(D8:D115)</f>
        <v>1.0000000000000004</v>
      </c>
      <c r="E116" s="310"/>
    </row>
    <row r="117" spans="1:5" x14ac:dyDescent="0.2">
      <c r="A117" s="347"/>
      <c r="B117" s="347"/>
      <c r="C117" s="346"/>
      <c r="D117" s="345"/>
      <c r="E117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rintOptions horizontalCentered="1"/>
  <pageMargins left="0.70866141732283472" right="0.70866141732283472" top="0.74803149606299213" bottom="0.74803149606299213" header="0.31496062992125984" footer="0.31496062992125984"/>
  <pageSetup paperSize="152" scale="72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2" t="s">
        <v>142</v>
      </c>
      <c r="B2" s="453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233</v>
      </c>
      <c r="B4" s="94"/>
      <c r="C4" s="124"/>
      <c r="D4" s="125"/>
      <c r="E4" s="126"/>
    </row>
    <row r="5" spans="1:5" ht="14.1" customHeight="1" x14ac:dyDescent="0.2">
      <c r="A5" s="139" t="s">
        <v>143</v>
      </c>
      <c r="B5" s="12"/>
      <c r="C5" s="22"/>
      <c r="D5" s="35"/>
      <c r="E5" s="127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56" t="s">
        <v>205</v>
      </c>
      <c r="B7" s="12"/>
      <c r="C7" s="22"/>
      <c r="D7" s="35"/>
      <c r="E7" s="127"/>
    </row>
    <row r="8" spans="1:5" ht="14.1" customHeight="1" thickBot="1" x14ac:dyDescent="0.25">
      <c r="A8" s="151" t="s">
        <v>206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G17" sqref="A1:G1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5" t="s">
        <v>368</v>
      </c>
      <c r="B5" s="215"/>
      <c r="C5" s="13"/>
      <c r="D5" s="13"/>
      <c r="E5" s="13"/>
      <c r="G5" s="188" t="s">
        <v>367</v>
      </c>
    </row>
    <row r="6" spans="1:7" s="24" customFormat="1" x14ac:dyDescent="0.2">
      <c r="A6" s="279"/>
      <c r="B6" s="279"/>
      <c r="C6" s="23"/>
      <c r="D6" s="335"/>
      <c r="E6" s="335"/>
    </row>
    <row r="7" spans="1:7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8" t="s">
        <v>366</v>
      </c>
      <c r="F7" s="314" t="s">
        <v>240</v>
      </c>
      <c r="G7" s="314" t="s">
        <v>338</v>
      </c>
    </row>
    <row r="8" spans="1:7" x14ac:dyDescent="0.2">
      <c r="A8" s="236" t="s">
        <v>1271</v>
      </c>
      <c r="B8" s="236" t="s">
        <v>1272</v>
      </c>
      <c r="C8" s="252">
        <v>-291964041.50999999</v>
      </c>
      <c r="D8" s="252">
        <v>-303578629.67000002</v>
      </c>
      <c r="E8" s="252">
        <v>-11614588.16</v>
      </c>
      <c r="F8" s="313"/>
      <c r="G8" s="285"/>
    </row>
    <row r="9" spans="1:7" x14ac:dyDescent="0.2">
      <c r="A9" s="236" t="s">
        <v>1273</v>
      </c>
      <c r="B9" s="236" t="s">
        <v>1274</v>
      </c>
      <c r="C9" s="252">
        <v>22022833.25</v>
      </c>
      <c r="D9" s="252">
        <v>23219001.030000001</v>
      </c>
      <c r="E9" s="252">
        <v>1196167.78</v>
      </c>
      <c r="F9" s="252"/>
      <c r="G9" s="285"/>
    </row>
    <row r="10" spans="1:7" x14ac:dyDescent="0.2">
      <c r="A10" s="236" t="s">
        <v>1275</v>
      </c>
      <c r="B10" s="236" t="s">
        <v>1276</v>
      </c>
      <c r="C10" s="252">
        <v>-693359.52</v>
      </c>
      <c r="D10" s="252">
        <v>-728508.57</v>
      </c>
      <c r="E10" s="252">
        <v>-35149.050000000003</v>
      </c>
      <c r="F10" s="285"/>
      <c r="G10" s="285"/>
    </row>
    <row r="11" spans="1:7" x14ac:dyDescent="0.2">
      <c r="A11" s="236"/>
      <c r="B11" s="236"/>
      <c r="C11" s="252"/>
      <c r="D11" s="252"/>
      <c r="E11" s="252"/>
      <c r="F11" s="285"/>
      <c r="G11" s="285"/>
    </row>
    <row r="12" spans="1:7" x14ac:dyDescent="0.2">
      <c r="A12" s="236"/>
      <c r="B12" s="236"/>
      <c r="C12" s="252"/>
      <c r="D12" s="252"/>
      <c r="E12" s="252"/>
      <c r="F12" s="285"/>
      <c r="G12" s="285"/>
    </row>
    <row r="13" spans="1:7" x14ac:dyDescent="0.2">
      <c r="A13" s="236"/>
      <c r="B13" s="236"/>
      <c r="C13" s="252"/>
      <c r="D13" s="252"/>
      <c r="E13" s="252"/>
      <c r="F13" s="285"/>
      <c r="G13" s="285"/>
    </row>
    <row r="14" spans="1:7" x14ac:dyDescent="0.2">
      <c r="A14" s="282"/>
      <c r="B14" s="251" t="s">
        <v>365</v>
      </c>
      <c r="C14" s="237">
        <f>SUM(C8:C13)</f>
        <v>-270634567.77999997</v>
      </c>
      <c r="D14" s="237">
        <f>SUM(D8:D13)</f>
        <v>-281088137.20999998</v>
      </c>
      <c r="E14" s="217">
        <f>SUM(E8:E13)</f>
        <v>-10453569.430000002</v>
      </c>
      <c r="F14" s="357"/>
      <c r="G14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25" right="0.25" top="0.75" bottom="0.75" header="0.3" footer="0.3"/>
  <pageSetup paperSize="152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2" t="s">
        <v>142</v>
      </c>
      <c r="B2" s="453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207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168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208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209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210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Normal="100" zoomScaleSheetLayoutView="100" workbookViewId="0">
      <selection activeCell="F68" sqref="A1:F6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5" t="s">
        <v>371</v>
      </c>
      <c r="B5" s="215"/>
      <c r="C5" s="13"/>
      <c r="D5" s="13"/>
      <c r="E5" s="13"/>
      <c r="F5" s="188" t="s">
        <v>370</v>
      </c>
    </row>
    <row r="6" spans="1:6" s="24" customFormat="1" x14ac:dyDescent="0.2">
      <c r="A6" s="279"/>
      <c r="B6" s="279"/>
      <c r="C6" s="23"/>
      <c r="D6" s="335"/>
      <c r="E6" s="335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8" t="s">
        <v>366</v>
      </c>
      <c r="F7" s="358" t="s">
        <v>338</v>
      </c>
    </row>
    <row r="8" spans="1:6" x14ac:dyDescent="0.2">
      <c r="A8" s="236" t="s">
        <v>1277</v>
      </c>
      <c r="B8" s="236" t="s">
        <v>1278</v>
      </c>
      <c r="C8" s="252">
        <v>0</v>
      </c>
      <c r="D8" s="252">
        <v>230795689.44999999</v>
      </c>
      <c r="E8" s="252">
        <v>230795689.44999999</v>
      </c>
      <c r="F8" s="360"/>
    </row>
    <row r="9" spans="1:6" x14ac:dyDescent="0.2">
      <c r="A9" s="236" t="s">
        <v>1277</v>
      </c>
      <c r="B9" s="236" t="s">
        <v>1279</v>
      </c>
      <c r="C9" s="252">
        <v>-342099603.67000002</v>
      </c>
      <c r="D9" s="252">
        <v>0</v>
      </c>
      <c r="E9" s="252">
        <v>342099603.67000002</v>
      </c>
      <c r="F9" s="360"/>
    </row>
    <row r="10" spans="1:6" x14ac:dyDescent="0.2">
      <c r="A10" s="236" t="s">
        <v>1280</v>
      </c>
      <c r="B10" s="236" t="s">
        <v>1281</v>
      </c>
      <c r="C10" s="252">
        <v>-278642776.35000002</v>
      </c>
      <c r="D10" s="252">
        <v>-278642776.35000002</v>
      </c>
      <c r="E10" s="252">
        <v>0</v>
      </c>
      <c r="F10" s="360"/>
    </row>
    <row r="11" spans="1:6" x14ac:dyDescent="0.2">
      <c r="A11" s="236" t="s">
        <v>1282</v>
      </c>
      <c r="B11" s="236" t="s">
        <v>1283</v>
      </c>
      <c r="C11" s="252">
        <v>-80350633.959999993</v>
      </c>
      <c r="D11" s="252">
        <v>-80350633.959999993</v>
      </c>
      <c r="E11" s="252">
        <v>0</v>
      </c>
      <c r="F11" s="360"/>
    </row>
    <row r="12" spans="1:6" x14ac:dyDescent="0.2">
      <c r="A12" s="236" t="s">
        <v>1284</v>
      </c>
      <c r="B12" s="236" t="s">
        <v>1285</v>
      </c>
      <c r="C12" s="252">
        <v>-18582350.920000002</v>
      </c>
      <c r="D12" s="252">
        <v>-18582350.920000002</v>
      </c>
      <c r="E12" s="252">
        <v>0</v>
      </c>
      <c r="F12" s="360"/>
    </row>
    <row r="13" spans="1:6" x14ac:dyDescent="0.2">
      <c r="A13" s="236" t="s">
        <v>1286</v>
      </c>
      <c r="B13" s="236" t="s">
        <v>1287</v>
      </c>
      <c r="C13" s="252">
        <v>-21644078.809999999</v>
      </c>
      <c r="D13" s="252">
        <v>-8653812.4100000001</v>
      </c>
      <c r="E13" s="252">
        <v>12990266.4</v>
      </c>
      <c r="F13" s="360"/>
    </row>
    <row r="14" spans="1:6" x14ac:dyDescent="0.2">
      <c r="A14" s="236" t="s">
        <v>1288</v>
      </c>
      <c r="B14" s="236" t="s">
        <v>1289</v>
      </c>
      <c r="C14" s="252">
        <v>50934919.979999997</v>
      </c>
      <c r="D14" s="252">
        <v>50934919.979999997</v>
      </c>
      <c r="E14" s="252">
        <v>0</v>
      </c>
      <c r="F14" s="360"/>
    </row>
    <row r="15" spans="1:6" x14ac:dyDescent="0.2">
      <c r="A15" s="236" t="s">
        <v>1290</v>
      </c>
      <c r="B15" s="236" t="s">
        <v>1291</v>
      </c>
      <c r="C15" s="252">
        <v>-97354626.340000004</v>
      </c>
      <c r="D15" s="252">
        <v>-97354626.340000004</v>
      </c>
      <c r="E15" s="252">
        <v>0</v>
      </c>
      <c r="F15" s="360"/>
    </row>
    <row r="16" spans="1:6" x14ac:dyDescent="0.2">
      <c r="A16" s="236" t="s">
        <v>1292</v>
      </c>
      <c r="B16" s="236" t="s">
        <v>1293</v>
      </c>
      <c r="C16" s="252">
        <v>69898966.569999993</v>
      </c>
      <c r="D16" s="252">
        <v>84707538.599999994</v>
      </c>
      <c r="E16" s="252">
        <v>14808572.029999999</v>
      </c>
      <c r="F16" s="360"/>
    </row>
    <row r="17" spans="1:6" x14ac:dyDescent="0.2">
      <c r="A17" s="236" t="s">
        <v>1294</v>
      </c>
      <c r="B17" s="236" t="s">
        <v>1295</v>
      </c>
      <c r="C17" s="252">
        <v>0</v>
      </c>
      <c r="D17" s="252">
        <v>-323367429.43000001</v>
      </c>
      <c r="E17" s="252">
        <v>-323367429.43000001</v>
      </c>
      <c r="F17" s="360"/>
    </row>
    <row r="18" spans="1:6" x14ac:dyDescent="0.2">
      <c r="A18" s="236" t="s">
        <v>1296</v>
      </c>
      <c r="B18" s="236" t="s">
        <v>1297</v>
      </c>
      <c r="C18" s="252">
        <v>-61875470.859999999</v>
      </c>
      <c r="D18" s="252">
        <v>-61875470.859999999</v>
      </c>
      <c r="E18" s="252">
        <v>0</v>
      </c>
      <c r="F18" s="360"/>
    </row>
    <row r="19" spans="1:6" x14ac:dyDescent="0.2">
      <c r="A19" s="236" t="s">
        <v>1298</v>
      </c>
      <c r="B19" s="236" t="s">
        <v>1299</v>
      </c>
      <c r="C19" s="252">
        <v>-16027788.9</v>
      </c>
      <c r="D19" s="252">
        <v>-16027788.9</v>
      </c>
      <c r="E19" s="252">
        <v>0</v>
      </c>
      <c r="F19" s="360"/>
    </row>
    <row r="20" spans="1:6" x14ac:dyDescent="0.2">
      <c r="A20" s="236" t="s">
        <v>1300</v>
      </c>
      <c r="B20" s="236" t="s">
        <v>1301</v>
      </c>
      <c r="C20" s="252">
        <v>-386594.13</v>
      </c>
      <c r="D20" s="252">
        <v>-386594.13</v>
      </c>
      <c r="E20" s="252">
        <v>0</v>
      </c>
      <c r="F20" s="360"/>
    </row>
    <row r="21" spans="1:6" x14ac:dyDescent="0.2">
      <c r="A21" s="236" t="s">
        <v>1302</v>
      </c>
      <c r="B21" s="236" t="s">
        <v>1303</v>
      </c>
      <c r="C21" s="252">
        <v>-1720583.57</v>
      </c>
      <c r="D21" s="252">
        <v>-1720583.57</v>
      </c>
      <c r="E21" s="252">
        <v>0</v>
      </c>
      <c r="F21" s="360"/>
    </row>
    <row r="22" spans="1:6" x14ac:dyDescent="0.2">
      <c r="A22" s="236" t="s">
        <v>1304</v>
      </c>
      <c r="B22" s="236" t="s">
        <v>1305</v>
      </c>
      <c r="C22" s="252">
        <v>-2573689.62</v>
      </c>
      <c r="D22" s="252">
        <v>-2573689.62</v>
      </c>
      <c r="E22" s="252">
        <v>0</v>
      </c>
      <c r="F22" s="360"/>
    </row>
    <row r="23" spans="1:6" x14ac:dyDescent="0.2">
      <c r="A23" s="236" t="s">
        <v>1306</v>
      </c>
      <c r="B23" s="236" t="s">
        <v>1307</v>
      </c>
      <c r="C23" s="252">
        <v>-54738285.25</v>
      </c>
      <c r="D23" s="252">
        <v>-54738285.25</v>
      </c>
      <c r="E23" s="252">
        <v>0</v>
      </c>
      <c r="F23" s="360"/>
    </row>
    <row r="24" spans="1:6" x14ac:dyDescent="0.2">
      <c r="A24" s="236" t="s">
        <v>1308</v>
      </c>
      <c r="B24" s="236" t="s">
        <v>1309</v>
      </c>
      <c r="C24" s="252">
        <v>-44915434.090000004</v>
      </c>
      <c r="D24" s="252">
        <v>-44915434.090000004</v>
      </c>
      <c r="E24" s="252">
        <v>0</v>
      </c>
      <c r="F24" s="360"/>
    </row>
    <row r="25" spans="1:6" x14ac:dyDescent="0.2">
      <c r="A25" s="236" t="s">
        <v>1310</v>
      </c>
      <c r="B25" s="236" t="s">
        <v>1311</v>
      </c>
      <c r="C25" s="252">
        <v>-60048476.219999999</v>
      </c>
      <c r="D25" s="252">
        <v>-60048476.219999999</v>
      </c>
      <c r="E25" s="252">
        <v>0</v>
      </c>
      <c r="F25" s="360"/>
    </row>
    <row r="26" spans="1:6" x14ac:dyDescent="0.2">
      <c r="A26" s="236" t="s">
        <v>1312</v>
      </c>
      <c r="B26" s="236" t="s">
        <v>1313</v>
      </c>
      <c r="C26" s="252">
        <v>-58145805.259999998</v>
      </c>
      <c r="D26" s="252">
        <v>-58145805.259999998</v>
      </c>
      <c r="E26" s="252">
        <v>0</v>
      </c>
      <c r="F26" s="360"/>
    </row>
    <row r="27" spans="1:6" x14ac:dyDescent="0.2">
      <c r="A27" s="236" t="s">
        <v>1314</v>
      </c>
      <c r="B27" s="236" t="s">
        <v>1315</v>
      </c>
      <c r="C27" s="252">
        <v>-17302711.109999999</v>
      </c>
      <c r="D27" s="252">
        <v>-14806398.869999999</v>
      </c>
      <c r="E27" s="252">
        <v>2496312.2400000002</v>
      </c>
      <c r="F27" s="360"/>
    </row>
    <row r="28" spans="1:6" x14ac:dyDescent="0.2">
      <c r="A28" s="236" t="s">
        <v>1316</v>
      </c>
      <c r="B28" s="236" t="s">
        <v>1317</v>
      </c>
      <c r="C28" s="252">
        <v>0</v>
      </c>
      <c r="D28" s="252">
        <v>4923843.5999999996</v>
      </c>
      <c r="E28" s="252">
        <v>4923843.5999999996</v>
      </c>
      <c r="F28" s="360"/>
    </row>
    <row r="29" spans="1:6" x14ac:dyDescent="0.2">
      <c r="A29" s="236" t="s">
        <v>1318</v>
      </c>
      <c r="B29" s="236" t="s">
        <v>1319</v>
      </c>
      <c r="C29" s="252">
        <v>-10761939.199999999</v>
      </c>
      <c r="D29" s="252">
        <v>-10761939.199999999</v>
      </c>
      <c r="E29" s="252">
        <v>0</v>
      </c>
      <c r="F29" s="360"/>
    </row>
    <row r="30" spans="1:6" x14ac:dyDescent="0.2">
      <c r="A30" s="236" t="s">
        <v>1320</v>
      </c>
      <c r="B30" s="236" t="s">
        <v>1321</v>
      </c>
      <c r="C30" s="252">
        <v>-450861.07</v>
      </c>
      <c r="D30" s="252">
        <v>-450861.07</v>
      </c>
      <c r="E30" s="252">
        <v>0</v>
      </c>
      <c r="F30" s="360"/>
    </row>
    <row r="31" spans="1:6" x14ac:dyDescent="0.2">
      <c r="A31" s="236" t="s">
        <v>1322</v>
      </c>
      <c r="B31" s="236" t="s">
        <v>1323</v>
      </c>
      <c r="C31" s="252">
        <v>-299435.24</v>
      </c>
      <c r="D31" s="252">
        <v>-299435.24</v>
      </c>
      <c r="E31" s="252">
        <v>0</v>
      </c>
      <c r="F31" s="360"/>
    </row>
    <row r="32" spans="1:6" x14ac:dyDescent="0.2">
      <c r="A32" s="236" t="s">
        <v>1324</v>
      </c>
      <c r="B32" s="236" t="s">
        <v>1325</v>
      </c>
      <c r="C32" s="252">
        <v>-65946.81</v>
      </c>
      <c r="D32" s="252">
        <v>-65946.81</v>
      </c>
      <c r="E32" s="252">
        <v>0</v>
      </c>
      <c r="F32" s="360"/>
    </row>
    <row r="33" spans="1:6" x14ac:dyDescent="0.2">
      <c r="A33" s="236" t="s">
        <v>1326</v>
      </c>
      <c r="B33" s="236" t="s">
        <v>1327</v>
      </c>
      <c r="C33" s="252">
        <v>-438058.44</v>
      </c>
      <c r="D33" s="252">
        <v>-438058.44</v>
      </c>
      <c r="E33" s="252">
        <v>0</v>
      </c>
      <c r="F33" s="360"/>
    </row>
    <row r="34" spans="1:6" x14ac:dyDescent="0.2">
      <c r="A34" s="236" t="s">
        <v>1328</v>
      </c>
      <c r="B34" s="236" t="s">
        <v>1329</v>
      </c>
      <c r="C34" s="252">
        <v>-3453297.62</v>
      </c>
      <c r="D34" s="252">
        <v>-3453297.62</v>
      </c>
      <c r="E34" s="252">
        <v>0</v>
      </c>
      <c r="F34" s="360"/>
    </row>
    <row r="35" spans="1:6" x14ac:dyDescent="0.2">
      <c r="A35" s="236" t="s">
        <v>1330</v>
      </c>
      <c r="B35" s="236" t="s">
        <v>1331</v>
      </c>
      <c r="C35" s="252">
        <v>-2268797.21</v>
      </c>
      <c r="D35" s="252">
        <v>-2268797.21</v>
      </c>
      <c r="E35" s="252">
        <v>0</v>
      </c>
      <c r="F35" s="360"/>
    </row>
    <row r="36" spans="1:6" x14ac:dyDescent="0.2">
      <c r="A36" s="236" t="s">
        <v>1332</v>
      </c>
      <c r="B36" s="236" t="s">
        <v>1333</v>
      </c>
      <c r="C36" s="252">
        <v>-4711748.96</v>
      </c>
      <c r="D36" s="252">
        <v>-4711748.96</v>
      </c>
      <c r="E36" s="252">
        <v>0</v>
      </c>
      <c r="F36" s="360"/>
    </row>
    <row r="37" spans="1:6" x14ac:dyDescent="0.2">
      <c r="A37" s="236" t="s">
        <v>1334</v>
      </c>
      <c r="B37" s="236" t="s">
        <v>1335</v>
      </c>
      <c r="C37" s="252">
        <v>-505147.85</v>
      </c>
      <c r="D37" s="252">
        <v>-505147.85</v>
      </c>
      <c r="E37" s="252">
        <v>0</v>
      </c>
      <c r="F37" s="360"/>
    </row>
    <row r="38" spans="1:6" x14ac:dyDescent="0.2">
      <c r="A38" s="236" t="s">
        <v>1336</v>
      </c>
      <c r="B38" s="236" t="s">
        <v>1337</v>
      </c>
      <c r="C38" s="252">
        <v>0</v>
      </c>
      <c r="D38" s="252">
        <v>2084908.2</v>
      </c>
      <c r="E38" s="252">
        <v>2084908.2</v>
      </c>
      <c r="F38" s="360"/>
    </row>
    <row r="39" spans="1:6" x14ac:dyDescent="0.2">
      <c r="A39" s="236" t="s">
        <v>1338</v>
      </c>
      <c r="B39" s="236" t="s">
        <v>1339</v>
      </c>
      <c r="C39" s="252">
        <v>-36299967.159999996</v>
      </c>
      <c r="D39" s="252">
        <v>-36299967.159999996</v>
      </c>
      <c r="E39" s="252">
        <v>0</v>
      </c>
      <c r="F39" s="360"/>
    </row>
    <row r="40" spans="1:6" x14ac:dyDescent="0.2">
      <c r="A40" s="236" t="s">
        <v>1340</v>
      </c>
      <c r="B40" s="236" t="s">
        <v>1341</v>
      </c>
      <c r="C40" s="252">
        <v>-564097.13</v>
      </c>
      <c r="D40" s="252">
        <v>-564097.13</v>
      </c>
      <c r="E40" s="252">
        <v>0</v>
      </c>
      <c r="F40" s="360"/>
    </row>
    <row r="41" spans="1:6" x14ac:dyDescent="0.2">
      <c r="A41" s="236" t="s">
        <v>1342</v>
      </c>
      <c r="B41" s="236" t="s">
        <v>1343</v>
      </c>
      <c r="C41" s="252">
        <v>-22592747.98</v>
      </c>
      <c r="D41" s="252">
        <v>-22592747.98</v>
      </c>
      <c r="E41" s="252">
        <v>0</v>
      </c>
      <c r="F41" s="360"/>
    </row>
    <row r="42" spans="1:6" x14ac:dyDescent="0.2">
      <c r="A42" s="236" t="s">
        <v>1344</v>
      </c>
      <c r="B42" s="236" t="s">
        <v>1339</v>
      </c>
      <c r="C42" s="252">
        <v>-2232006.65</v>
      </c>
      <c r="D42" s="252">
        <v>-2232006.65</v>
      </c>
      <c r="E42" s="252">
        <v>0</v>
      </c>
      <c r="F42" s="360"/>
    </row>
    <row r="43" spans="1:6" x14ac:dyDescent="0.2">
      <c r="A43" s="236" t="s">
        <v>1345</v>
      </c>
      <c r="B43" s="236" t="s">
        <v>1346</v>
      </c>
      <c r="C43" s="252">
        <v>-1256611.45</v>
      </c>
      <c r="D43" s="252">
        <v>-1256611.45</v>
      </c>
      <c r="E43" s="252">
        <v>0</v>
      </c>
      <c r="F43" s="360"/>
    </row>
    <row r="44" spans="1:6" x14ac:dyDescent="0.2">
      <c r="A44" s="236" t="s">
        <v>1347</v>
      </c>
      <c r="B44" s="236" t="s">
        <v>1348</v>
      </c>
      <c r="C44" s="252">
        <v>-38842.1</v>
      </c>
      <c r="D44" s="252">
        <v>-38842.1</v>
      </c>
      <c r="E44" s="252">
        <v>0</v>
      </c>
      <c r="F44" s="360"/>
    </row>
    <row r="45" spans="1:6" x14ac:dyDescent="0.2">
      <c r="A45" s="236" t="s">
        <v>1349</v>
      </c>
      <c r="B45" s="236" t="s">
        <v>1350</v>
      </c>
      <c r="C45" s="252">
        <v>-17294216.43</v>
      </c>
      <c r="D45" s="252">
        <v>-17294216.43</v>
      </c>
      <c r="E45" s="252">
        <v>0</v>
      </c>
      <c r="F45" s="360"/>
    </row>
    <row r="46" spans="1:6" x14ac:dyDescent="0.2">
      <c r="A46" s="236" t="s">
        <v>1351</v>
      </c>
      <c r="B46" s="236" t="s">
        <v>1352</v>
      </c>
      <c r="C46" s="252">
        <v>-229957.97</v>
      </c>
      <c r="D46" s="252">
        <v>-229957.97</v>
      </c>
      <c r="E46" s="252">
        <v>0</v>
      </c>
      <c r="F46" s="360"/>
    </row>
    <row r="47" spans="1:6" x14ac:dyDescent="0.2">
      <c r="A47" s="236" t="s">
        <v>1353</v>
      </c>
      <c r="B47" s="236" t="s">
        <v>1354</v>
      </c>
      <c r="C47" s="252">
        <v>-17005.189999999999</v>
      </c>
      <c r="D47" s="252">
        <v>-17005.189999999999</v>
      </c>
      <c r="E47" s="252">
        <v>0</v>
      </c>
      <c r="F47" s="360"/>
    </row>
    <row r="48" spans="1:6" x14ac:dyDescent="0.2">
      <c r="A48" s="236" t="s">
        <v>1355</v>
      </c>
      <c r="B48" s="236" t="s">
        <v>1356</v>
      </c>
      <c r="C48" s="252">
        <v>-11552496.939999999</v>
      </c>
      <c r="D48" s="252">
        <v>-11552496.939999999</v>
      </c>
      <c r="E48" s="252">
        <v>0</v>
      </c>
      <c r="F48" s="360"/>
    </row>
    <row r="49" spans="1:6" x14ac:dyDescent="0.2">
      <c r="A49" s="236" t="s">
        <v>1357</v>
      </c>
      <c r="B49" s="236" t="s">
        <v>1358</v>
      </c>
      <c r="C49" s="252">
        <v>-600000</v>
      </c>
      <c r="D49" s="252">
        <v>-600000</v>
      </c>
      <c r="E49" s="252">
        <v>0</v>
      </c>
      <c r="F49" s="360"/>
    </row>
    <row r="50" spans="1:6" x14ac:dyDescent="0.2">
      <c r="A50" s="236" t="s">
        <v>1359</v>
      </c>
      <c r="B50" s="236" t="s">
        <v>1360</v>
      </c>
      <c r="C50" s="252">
        <v>-1834096.92</v>
      </c>
      <c r="D50" s="252">
        <v>-1834096.92</v>
      </c>
      <c r="E50" s="252">
        <v>0</v>
      </c>
      <c r="F50" s="360"/>
    </row>
    <row r="51" spans="1:6" x14ac:dyDescent="0.2">
      <c r="A51" s="236" t="s">
        <v>1361</v>
      </c>
      <c r="B51" s="236" t="s">
        <v>1362</v>
      </c>
      <c r="C51" s="252">
        <v>-2417962.29</v>
      </c>
      <c r="D51" s="252">
        <v>-2417962.29</v>
      </c>
      <c r="E51" s="252">
        <v>0</v>
      </c>
      <c r="F51" s="360"/>
    </row>
    <row r="52" spans="1:6" x14ac:dyDescent="0.2">
      <c r="A52" s="236" t="s">
        <v>1363</v>
      </c>
      <c r="B52" s="236" t="s">
        <v>1364</v>
      </c>
      <c r="C52" s="252">
        <v>-2609590.29</v>
      </c>
      <c r="D52" s="252">
        <v>-2609590.29</v>
      </c>
      <c r="E52" s="252">
        <v>0</v>
      </c>
      <c r="F52" s="360"/>
    </row>
    <row r="53" spans="1:6" x14ac:dyDescent="0.2">
      <c r="A53" s="236" t="s">
        <v>1365</v>
      </c>
      <c r="B53" s="236" t="s">
        <v>1366</v>
      </c>
      <c r="C53" s="252">
        <v>0</v>
      </c>
      <c r="D53" s="252">
        <v>3079667.18</v>
      </c>
      <c r="E53" s="252">
        <v>3079667.18</v>
      </c>
      <c r="F53" s="360"/>
    </row>
    <row r="54" spans="1:6" x14ac:dyDescent="0.2">
      <c r="A54" s="236" t="s">
        <v>1367</v>
      </c>
      <c r="B54" s="236" t="s">
        <v>1368</v>
      </c>
      <c r="C54" s="252">
        <v>-169491.01</v>
      </c>
      <c r="D54" s="252">
        <v>-169491.01</v>
      </c>
      <c r="E54" s="252">
        <v>0</v>
      </c>
      <c r="F54" s="360"/>
    </row>
    <row r="55" spans="1:6" x14ac:dyDescent="0.2">
      <c r="A55" s="236" t="s">
        <v>1369</v>
      </c>
      <c r="B55" s="236" t="s">
        <v>1370</v>
      </c>
      <c r="C55" s="252">
        <v>-2785239.03</v>
      </c>
      <c r="D55" s="252">
        <v>-2785239.03</v>
      </c>
      <c r="E55" s="252">
        <v>0</v>
      </c>
      <c r="F55" s="360"/>
    </row>
    <row r="56" spans="1:6" x14ac:dyDescent="0.2">
      <c r="A56" s="236" t="s">
        <v>1371</v>
      </c>
      <c r="B56" s="236" t="s">
        <v>1372</v>
      </c>
      <c r="C56" s="252">
        <v>-901613.64</v>
      </c>
      <c r="D56" s="252">
        <v>-901613.64</v>
      </c>
      <c r="E56" s="252">
        <v>0</v>
      </c>
      <c r="F56" s="360"/>
    </row>
    <row r="57" spans="1:6" x14ac:dyDescent="0.2">
      <c r="A57" s="236" t="s">
        <v>1373</v>
      </c>
      <c r="B57" s="236" t="s">
        <v>1374</v>
      </c>
      <c r="C57" s="252">
        <v>-38891326.310000002</v>
      </c>
      <c r="D57" s="252">
        <v>-38891326.310000002</v>
      </c>
      <c r="E57" s="252">
        <v>0</v>
      </c>
      <c r="F57" s="360"/>
    </row>
    <row r="58" spans="1:6" x14ac:dyDescent="0.2">
      <c r="A58" s="236" t="s">
        <v>1375</v>
      </c>
      <c r="B58" s="236" t="s">
        <v>1376</v>
      </c>
      <c r="C58" s="252">
        <v>-16549736.529999999</v>
      </c>
      <c r="D58" s="252">
        <v>-16549736.529999999</v>
      </c>
      <c r="E58" s="252">
        <v>0</v>
      </c>
      <c r="F58" s="360"/>
    </row>
    <row r="59" spans="1:6" x14ac:dyDescent="0.2">
      <c r="A59" s="236" t="s">
        <v>1377</v>
      </c>
      <c r="B59" s="236" t="s">
        <v>1378</v>
      </c>
      <c r="C59" s="252">
        <v>-31858686.699999999</v>
      </c>
      <c r="D59" s="252">
        <v>-31858686.699999999</v>
      </c>
      <c r="E59" s="252">
        <v>0</v>
      </c>
      <c r="F59" s="360"/>
    </row>
    <row r="60" spans="1:6" x14ac:dyDescent="0.2">
      <c r="A60" s="236" t="s">
        <v>1379</v>
      </c>
      <c r="B60" s="236" t="s">
        <v>1380</v>
      </c>
      <c r="C60" s="252">
        <v>-243899.27</v>
      </c>
      <c r="D60" s="252">
        <v>-243899.27</v>
      </c>
      <c r="E60" s="252">
        <v>0</v>
      </c>
      <c r="F60" s="360"/>
    </row>
    <row r="61" spans="1:6" x14ac:dyDescent="0.2">
      <c r="A61" s="236" t="s">
        <v>1381</v>
      </c>
      <c r="B61" s="236" t="s">
        <v>1382</v>
      </c>
      <c r="C61" s="252">
        <v>0</v>
      </c>
      <c r="D61" s="252">
        <v>7911655.3200000003</v>
      </c>
      <c r="E61" s="252">
        <v>7911655.3200000003</v>
      </c>
      <c r="F61" s="360"/>
    </row>
    <row r="62" spans="1:6" x14ac:dyDescent="0.2">
      <c r="A62" s="236" t="s">
        <v>1383</v>
      </c>
      <c r="B62" s="236" t="s">
        <v>1384</v>
      </c>
      <c r="C62" s="252">
        <v>-25437097.010000002</v>
      </c>
      <c r="D62" s="252">
        <v>-22861610.010000002</v>
      </c>
      <c r="E62" s="252">
        <v>2575487</v>
      </c>
      <c r="F62" s="360"/>
    </row>
    <row r="63" spans="1:6" x14ac:dyDescent="0.2">
      <c r="A63" s="236" t="s">
        <v>1385</v>
      </c>
      <c r="B63" s="236" t="s">
        <v>1386</v>
      </c>
      <c r="C63" s="252">
        <v>80377631.5</v>
      </c>
      <c r="D63" s="252">
        <v>79400872.5</v>
      </c>
      <c r="E63" s="252">
        <v>-976759</v>
      </c>
      <c r="F63" s="360"/>
    </row>
    <row r="64" spans="1:6" x14ac:dyDescent="0.2">
      <c r="A64" s="236" t="s">
        <v>1387</v>
      </c>
      <c r="B64" s="236" t="s">
        <v>1388</v>
      </c>
      <c r="C64" s="252">
        <v>141863885.13</v>
      </c>
      <c r="D64" s="252">
        <v>141850133.22</v>
      </c>
      <c r="E64" s="252">
        <v>-13751.91</v>
      </c>
      <c r="F64" s="360"/>
    </row>
    <row r="65" spans="1:6" x14ac:dyDescent="0.2">
      <c r="A65" s="236"/>
      <c r="B65" s="236"/>
      <c r="C65" s="252"/>
      <c r="D65" s="252"/>
      <c r="E65" s="252"/>
      <c r="F65" s="360"/>
    </row>
    <row r="66" spans="1:6" x14ac:dyDescent="0.2">
      <c r="A66" s="251"/>
      <c r="B66" s="251" t="s">
        <v>369</v>
      </c>
      <c r="C66" s="250">
        <f>SUM(C8:C65)</f>
        <v>-1052665426.2800008</v>
      </c>
      <c r="D66" s="250">
        <f>SUM(D8:D65)</f>
        <v>-753257361.53000009</v>
      </c>
      <c r="E66" s="250">
        <f>SUM(E8:E65)</f>
        <v>299408064.74999994</v>
      </c>
      <c r="F66" s="251"/>
    </row>
  </sheetData>
  <protectedRanges>
    <protectedRange sqref="F6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25" right="0.25" top="0.75" bottom="0.75" header="0.3" footer="0.3"/>
  <pageSetup paperSize="152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zoomScaleSheetLayoutView="100" workbookViewId="0">
      <selection activeCell="H26" sqref="A1:H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1"/>
    </row>
    <row r="2" spans="1:10" x14ac:dyDescent="0.2">
      <c r="A2" s="3" t="s">
        <v>138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6" customFormat="1" ht="11.25" customHeight="1" x14ac:dyDescent="0.2">
      <c r="A5" s="259" t="s">
        <v>257</v>
      </c>
      <c r="B5" s="259"/>
      <c r="C5" s="258"/>
      <c r="D5" s="258"/>
      <c r="E5" s="258"/>
      <c r="F5" s="7"/>
      <c r="G5" s="7"/>
      <c r="H5" s="257" t="s">
        <v>254</v>
      </c>
    </row>
    <row r="6" spans="1:10" x14ac:dyDescent="0.2">
      <c r="A6" s="249"/>
      <c r="B6" s="249"/>
      <c r="C6" s="247"/>
      <c r="D6" s="247"/>
      <c r="E6" s="247"/>
      <c r="F6" s="247"/>
      <c r="G6" s="247"/>
      <c r="H6" s="247"/>
    </row>
    <row r="7" spans="1:10" ht="15" customHeight="1" x14ac:dyDescent="0.2">
      <c r="A7" s="226" t="s">
        <v>45</v>
      </c>
      <c r="B7" s="225" t="s">
        <v>46</v>
      </c>
      <c r="C7" s="223" t="s">
        <v>241</v>
      </c>
      <c r="D7" s="255">
        <v>2016</v>
      </c>
      <c r="E7" s="255">
        <v>2015</v>
      </c>
      <c r="F7" s="254" t="s">
        <v>253</v>
      </c>
      <c r="G7" s="254" t="s">
        <v>252</v>
      </c>
      <c r="H7" s="253" t="s">
        <v>251</v>
      </c>
    </row>
    <row r="8" spans="1:10" x14ac:dyDescent="0.2">
      <c r="A8" s="236" t="s">
        <v>698</v>
      </c>
      <c r="B8" s="236" t="s">
        <v>699</v>
      </c>
      <c r="C8" s="252">
        <v>-110824.37</v>
      </c>
      <c r="D8" s="252">
        <v>-111770.58</v>
      </c>
      <c r="E8" s="252">
        <v>-111902.65</v>
      </c>
      <c r="F8" s="252">
        <v>181233.29</v>
      </c>
      <c r="G8" s="252"/>
      <c r="H8" s="252"/>
    </row>
    <row r="9" spans="1:10" x14ac:dyDescent="0.2">
      <c r="A9" s="236"/>
      <c r="B9" s="236"/>
      <c r="C9" s="252"/>
      <c r="D9" s="252"/>
      <c r="E9" s="252"/>
      <c r="F9" s="252"/>
      <c r="G9" s="252"/>
      <c r="H9" s="252"/>
    </row>
    <row r="10" spans="1:10" x14ac:dyDescent="0.2">
      <c r="A10" s="236"/>
      <c r="B10" s="236"/>
      <c r="C10" s="252"/>
      <c r="D10" s="252"/>
      <c r="E10" s="252"/>
      <c r="F10" s="252"/>
      <c r="G10" s="252"/>
      <c r="H10" s="252"/>
    </row>
    <row r="11" spans="1:10" x14ac:dyDescent="0.2">
      <c r="A11" s="236"/>
      <c r="B11" s="236"/>
      <c r="C11" s="252"/>
      <c r="D11" s="252"/>
      <c r="E11" s="252"/>
      <c r="F11" s="252"/>
      <c r="G11" s="252"/>
      <c r="H11" s="252"/>
    </row>
    <row r="12" spans="1:10" x14ac:dyDescent="0.2">
      <c r="A12" s="236"/>
      <c r="B12" s="236"/>
      <c r="C12" s="252"/>
      <c r="D12" s="252"/>
      <c r="E12" s="252"/>
      <c r="F12" s="252"/>
      <c r="G12" s="252"/>
      <c r="H12" s="252"/>
    </row>
    <row r="13" spans="1:10" x14ac:dyDescent="0.2">
      <c r="A13" s="236"/>
      <c r="B13" s="236"/>
      <c r="C13" s="252"/>
      <c r="D13" s="252"/>
      <c r="E13" s="252"/>
      <c r="F13" s="252"/>
      <c r="G13" s="252"/>
      <c r="H13" s="252"/>
      <c r="J13" s="260"/>
    </row>
    <row r="14" spans="1:10" x14ac:dyDescent="0.2">
      <c r="A14" s="251"/>
      <c r="B14" s="251" t="s">
        <v>256</v>
      </c>
      <c r="C14" s="250">
        <f t="shared" ref="C14:H14" si="0">SUM(C8:C13)</f>
        <v>-110824.37</v>
      </c>
      <c r="D14" s="250">
        <f t="shared" si="0"/>
        <v>-111770.58</v>
      </c>
      <c r="E14" s="250">
        <f t="shared" si="0"/>
        <v>-111902.65</v>
      </c>
      <c r="F14" s="250">
        <f t="shared" si="0"/>
        <v>181233.29</v>
      </c>
      <c r="G14" s="250">
        <f t="shared" si="0"/>
        <v>0</v>
      </c>
      <c r="H14" s="250">
        <f t="shared" si="0"/>
        <v>0</v>
      </c>
    </row>
    <row r="15" spans="1:10" x14ac:dyDescent="0.2">
      <c r="A15" s="60"/>
      <c r="B15" s="60"/>
      <c r="C15" s="229"/>
      <c r="D15" s="229"/>
      <c r="E15" s="229"/>
      <c r="F15" s="229"/>
      <c r="G15" s="229"/>
      <c r="H15" s="229"/>
    </row>
    <row r="16" spans="1:10" x14ac:dyDescent="0.2">
      <c r="A16" s="60"/>
      <c r="B16" s="60"/>
      <c r="C16" s="229"/>
      <c r="D16" s="229"/>
      <c r="E16" s="229"/>
      <c r="F16" s="229"/>
      <c r="G16" s="229"/>
      <c r="H16" s="229"/>
    </row>
    <row r="17" spans="1:8" s="256" customFormat="1" ht="11.25" customHeight="1" x14ac:dyDescent="0.2">
      <c r="A17" s="259" t="s">
        <v>255</v>
      </c>
      <c r="B17" s="259"/>
      <c r="C17" s="258"/>
      <c r="D17" s="258"/>
      <c r="E17" s="258"/>
      <c r="F17" s="7"/>
      <c r="G17" s="7"/>
      <c r="H17" s="257" t="s">
        <v>254</v>
      </c>
    </row>
    <row r="18" spans="1:8" x14ac:dyDescent="0.2">
      <c r="A18" s="249"/>
      <c r="B18" s="249"/>
      <c r="C18" s="247"/>
      <c r="D18" s="247"/>
      <c r="E18" s="247"/>
      <c r="F18" s="247"/>
      <c r="G18" s="247"/>
      <c r="H18" s="247"/>
    </row>
    <row r="19" spans="1:8" ht="15" customHeight="1" x14ac:dyDescent="0.2">
      <c r="A19" s="226" t="s">
        <v>45</v>
      </c>
      <c r="B19" s="225" t="s">
        <v>46</v>
      </c>
      <c r="C19" s="223" t="s">
        <v>241</v>
      </c>
      <c r="D19" s="255">
        <v>2016</v>
      </c>
      <c r="E19" s="255">
        <v>2015</v>
      </c>
      <c r="F19" s="254" t="s">
        <v>253</v>
      </c>
      <c r="G19" s="254" t="s">
        <v>252</v>
      </c>
      <c r="H19" s="253" t="s">
        <v>251</v>
      </c>
    </row>
    <row r="20" spans="1:8" x14ac:dyDescent="0.2">
      <c r="A20" s="236" t="s">
        <v>700</v>
      </c>
      <c r="B20" s="236" t="s">
        <v>701</v>
      </c>
      <c r="C20" s="252">
        <v>1277931.29</v>
      </c>
      <c r="D20" s="252">
        <v>1277931.29</v>
      </c>
      <c r="E20" s="252">
        <v>0</v>
      </c>
      <c r="F20" s="252">
        <v>50000</v>
      </c>
      <c r="G20" s="252"/>
      <c r="H20" s="252"/>
    </row>
    <row r="21" spans="1:8" x14ac:dyDescent="0.2">
      <c r="A21" s="236"/>
      <c r="B21" s="236"/>
      <c r="C21" s="252"/>
      <c r="D21" s="252"/>
      <c r="E21" s="252"/>
      <c r="F21" s="252"/>
      <c r="G21" s="252"/>
      <c r="H21" s="252"/>
    </row>
    <row r="22" spans="1:8" x14ac:dyDescent="0.2">
      <c r="A22" s="236"/>
      <c r="B22" s="236"/>
      <c r="C22" s="252"/>
      <c r="D22" s="252"/>
      <c r="E22" s="252"/>
      <c r="F22" s="252"/>
      <c r="G22" s="252"/>
      <c r="H22" s="252"/>
    </row>
    <row r="23" spans="1:8" x14ac:dyDescent="0.2">
      <c r="A23" s="236"/>
      <c r="B23" s="236"/>
      <c r="C23" s="252"/>
      <c r="D23" s="252"/>
      <c r="E23" s="252"/>
      <c r="F23" s="252"/>
      <c r="G23" s="252"/>
      <c r="H23" s="252"/>
    </row>
    <row r="24" spans="1:8" x14ac:dyDescent="0.2">
      <c r="A24" s="251"/>
      <c r="B24" s="251" t="s">
        <v>250</v>
      </c>
      <c r="C24" s="250">
        <f t="shared" ref="C24:H24" si="1">SUM(C20:C23)</f>
        <v>1277931.29</v>
      </c>
      <c r="D24" s="250">
        <f t="shared" si="1"/>
        <v>1277931.29</v>
      </c>
      <c r="E24" s="250">
        <f t="shared" si="1"/>
        <v>0</v>
      </c>
      <c r="F24" s="250">
        <f t="shared" si="1"/>
        <v>50000</v>
      </c>
      <c r="G24" s="250">
        <f t="shared" si="1"/>
        <v>0</v>
      </c>
      <c r="H24" s="250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rintOptions horizontalCentered="1"/>
  <pageMargins left="0.70866141732283472" right="0.70866141732283472" top="0.74803149606299213" bottom="0.74803149606299213" header="0.31496062992125984" footer="0.31496062992125984"/>
  <pageSetup paperSize="152" scale="69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2" t="s">
        <v>142</v>
      </c>
      <c r="B2" s="453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68" t="s">
        <v>207</v>
      </c>
      <c r="B6" s="131"/>
      <c r="C6" s="131"/>
      <c r="D6" s="131"/>
      <c r="E6" s="131"/>
      <c r="F6" s="132"/>
    </row>
    <row r="7" spans="1:6" ht="14.1" customHeight="1" x14ac:dyDescent="0.2">
      <c r="A7" s="139" t="s">
        <v>168</v>
      </c>
      <c r="B7" s="92"/>
      <c r="C7" s="92"/>
      <c r="D7" s="92"/>
      <c r="E7" s="92"/>
      <c r="F7" s="93"/>
    </row>
    <row r="8" spans="1:6" ht="14.1" customHeight="1" x14ac:dyDescent="0.2">
      <c r="A8" s="139" t="s">
        <v>208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8"/>
  <sheetViews>
    <sheetView zoomScaleNormal="100" zoomScaleSheetLayoutView="100" workbookViewId="0">
      <selection activeCell="E117" sqref="A1:E117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1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7" t="s">
        <v>374</v>
      </c>
      <c r="C5" s="22"/>
      <c r="D5" s="22"/>
      <c r="E5" s="364" t="s">
        <v>373</v>
      </c>
    </row>
    <row r="6" spans="1:5" s="24" customFormat="1" x14ac:dyDescent="0.2">
      <c r="A6" s="222"/>
      <c r="B6" s="222"/>
      <c r="C6" s="363"/>
      <c r="D6" s="362"/>
      <c r="E6" s="362"/>
    </row>
    <row r="7" spans="1:5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</row>
    <row r="8" spans="1:5" x14ac:dyDescent="0.2">
      <c r="A8" s="285">
        <v>111200001</v>
      </c>
      <c r="B8" s="285" t="s">
        <v>1389</v>
      </c>
      <c r="C8" s="252">
        <v>933574.47</v>
      </c>
      <c r="D8" s="252">
        <v>2012.61</v>
      </c>
      <c r="E8" s="252">
        <v>-931561.86</v>
      </c>
    </row>
    <row r="9" spans="1:5" x14ac:dyDescent="0.2">
      <c r="A9" s="285">
        <v>111200005</v>
      </c>
      <c r="B9" s="285" t="s">
        <v>1390</v>
      </c>
      <c r="C9" s="252">
        <v>780397.96</v>
      </c>
      <c r="D9" s="252">
        <v>5415.25</v>
      </c>
      <c r="E9" s="252">
        <v>-774982.71</v>
      </c>
    </row>
    <row r="10" spans="1:5" x14ac:dyDescent="0.2">
      <c r="A10" s="285">
        <v>111200006</v>
      </c>
      <c r="B10" s="285" t="s">
        <v>1391</v>
      </c>
      <c r="C10" s="252">
        <v>205885.12</v>
      </c>
      <c r="D10" s="252">
        <v>5628.51</v>
      </c>
      <c r="E10" s="252">
        <v>-200256.61</v>
      </c>
    </row>
    <row r="11" spans="1:5" x14ac:dyDescent="0.2">
      <c r="A11" s="285">
        <v>111200007</v>
      </c>
      <c r="B11" s="285" t="s">
        <v>1392</v>
      </c>
      <c r="C11" s="252">
        <v>2204975.13</v>
      </c>
      <c r="D11" s="252">
        <v>318010.15000000002</v>
      </c>
      <c r="E11" s="252">
        <v>-1886964.98</v>
      </c>
    </row>
    <row r="12" spans="1:5" x14ac:dyDescent="0.2">
      <c r="A12" s="285">
        <v>111200008</v>
      </c>
      <c r="B12" s="285" t="s">
        <v>1393</v>
      </c>
      <c r="C12" s="252">
        <v>37981.339999999997</v>
      </c>
      <c r="D12" s="252">
        <v>37986.050000000003</v>
      </c>
      <c r="E12" s="252">
        <v>4.71</v>
      </c>
    </row>
    <row r="13" spans="1:5" x14ac:dyDescent="0.2">
      <c r="A13" s="285">
        <v>111200009</v>
      </c>
      <c r="B13" s="285" t="s">
        <v>1394</v>
      </c>
      <c r="C13" s="252">
        <v>467555.3</v>
      </c>
      <c r="D13" s="252">
        <v>320074.34000000003</v>
      </c>
      <c r="E13" s="252">
        <v>-147480.95999999999</v>
      </c>
    </row>
    <row r="14" spans="1:5" x14ac:dyDescent="0.2">
      <c r="A14" s="285">
        <v>111200011</v>
      </c>
      <c r="B14" s="285" t="s">
        <v>1395</v>
      </c>
      <c r="C14" s="252">
        <v>-1649786.11</v>
      </c>
      <c r="D14" s="252">
        <v>183733.04</v>
      </c>
      <c r="E14" s="252">
        <v>1833519.15</v>
      </c>
    </row>
    <row r="15" spans="1:5" x14ac:dyDescent="0.2">
      <c r="A15" s="285">
        <v>111200012</v>
      </c>
      <c r="B15" s="285" t="s">
        <v>1396</v>
      </c>
      <c r="C15" s="252">
        <v>0</v>
      </c>
      <c r="D15" s="252">
        <v>765149.14</v>
      </c>
      <c r="E15" s="252">
        <v>765149.14</v>
      </c>
    </row>
    <row r="16" spans="1:5" x14ac:dyDescent="0.2">
      <c r="A16" s="285">
        <v>111200102</v>
      </c>
      <c r="B16" s="285" t="s">
        <v>1397</v>
      </c>
      <c r="C16" s="252">
        <v>-133027.88</v>
      </c>
      <c r="D16" s="252">
        <v>639273.55000000005</v>
      </c>
      <c r="E16" s="252">
        <v>772301.43</v>
      </c>
    </row>
    <row r="17" spans="1:5" x14ac:dyDescent="0.2">
      <c r="A17" s="285">
        <v>111200201</v>
      </c>
      <c r="B17" s="285" t="s">
        <v>571</v>
      </c>
      <c r="C17" s="252">
        <v>398155.25</v>
      </c>
      <c r="D17" s="252">
        <v>-155283.82</v>
      </c>
      <c r="E17" s="252">
        <v>-553439.06999999995</v>
      </c>
    </row>
    <row r="18" spans="1:5" x14ac:dyDescent="0.2">
      <c r="A18" s="285">
        <v>111200203</v>
      </c>
      <c r="B18" s="285" t="s">
        <v>1398</v>
      </c>
      <c r="C18" s="252">
        <v>35931.35</v>
      </c>
      <c r="D18" s="252">
        <v>35931.35</v>
      </c>
      <c r="E18" s="252">
        <v>0</v>
      </c>
    </row>
    <row r="19" spans="1:5" x14ac:dyDescent="0.2">
      <c r="A19" s="285">
        <v>111200303</v>
      </c>
      <c r="B19" s="285" t="s">
        <v>1399</v>
      </c>
      <c r="C19" s="252">
        <v>708216.7</v>
      </c>
      <c r="D19" s="252">
        <v>715533.58</v>
      </c>
      <c r="E19" s="252">
        <v>7316.88</v>
      </c>
    </row>
    <row r="20" spans="1:5" x14ac:dyDescent="0.2">
      <c r="A20" s="285">
        <v>111200304</v>
      </c>
      <c r="B20" s="285" t="s">
        <v>1400</v>
      </c>
      <c r="C20" s="252">
        <v>5903.36</v>
      </c>
      <c r="D20" s="252">
        <v>693229.5</v>
      </c>
      <c r="E20" s="252">
        <v>687326.14</v>
      </c>
    </row>
    <row r="21" spans="1:5" x14ac:dyDescent="0.2">
      <c r="A21" s="285">
        <v>111200306</v>
      </c>
      <c r="B21" s="285" t="s">
        <v>573</v>
      </c>
      <c r="C21" s="252">
        <v>614469.67000000004</v>
      </c>
      <c r="D21" s="252">
        <v>770523.83</v>
      </c>
      <c r="E21" s="252">
        <v>156054.16</v>
      </c>
    </row>
    <row r="22" spans="1:5" x14ac:dyDescent="0.2">
      <c r="A22" s="285">
        <v>111200307</v>
      </c>
      <c r="B22" s="285" t="s">
        <v>1401</v>
      </c>
      <c r="C22" s="252">
        <v>4026.39</v>
      </c>
      <c r="D22" s="252">
        <v>44806.58</v>
      </c>
      <c r="E22" s="252">
        <v>40780.19</v>
      </c>
    </row>
    <row r="23" spans="1:5" x14ac:dyDescent="0.2">
      <c r="A23" s="285">
        <v>111200701</v>
      </c>
      <c r="B23" s="285" t="s">
        <v>1402</v>
      </c>
      <c r="C23" s="252">
        <v>0</v>
      </c>
      <c r="D23" s="252">
        <v>12.01</v>
      </c>
      <c r="E23" s="252">
        <v>12.01</v>
      </c>
    </row>
    <row r="24" spans="1:5" x14ac:dyDescent="0.2">
      <c r="A24" s="285">
        <v>111400003</v>
      </c>
      <c r="B24" s="285" t="s">
        <v>517</v>
      </c>
      <c r="C24" s="252">
        <v>3083472.48</v>
      </c>
      <c r="D24" s="252">
        <v>3115569.26</v>
      </c>
      <c r="E24" s="252">
        <v>32096.78</v>
      </c>
    </row>
    <row r="25" spans="1:5" x14ac:dyDescent="0.2">
      <c r="A25" s="285">
        <v>111400013</v>
      </c>
      <c r="B25" s="285" t="s">
        <v>519</v>
      </c>
      <c r="C25" s="252">
        <v>2785730.3</v>
      </c>
      <c r="D25" s="252">
        <v>2843005.83</v>
      </c>
      <c r="E25" s="252">
        <v>57275.53</v>
      </c>
    </row>
    <row r="26" spans="1:5" x14ac:dyDescent="0.2">
      <c r="A26" s="285">
        <v>111400016</v>
      </c>
      <c r="B26" s="285" t="s">
        <v>521</v>
      </c>
      <c r="C26" s="252">
        <v>3907932.26</v>
      </c>
      <c r="D26" s="252">
        <v>3988280.66</v>
      </c>
      <c r="E26" s="252">
        <v>80348.399999999994</v>
      </c>
    </row>
    <row r="27" spans="1:5" x14ac:dyDescent="0.2">
      <c r="A27" s="285">
        <v>111400019</v>
      </c>
      <c r="B27" s="285" t="s">
        <v>523</v>
      </c>
      <c r="C27" s="252">
        <v>4224350.3499999996</v>
      </c>
      <c r="D27" s="252">
        <v>4311204.41</v>
      </c>
      <c r="E27" s="252">
        <v>86854.06</v>
      </c>
    </row>
    <row r="28" spans="1:5" x14ac:dyDescent="0.2">
      <c r="A28" s="285">
        <v>111400020</v>
      </c>
      <c r="B28" s="285" t="s">
        <v>525</v>
      </c>
      <c r="C28" s="252">
        <v>0</v>
      </c>
      <c r="D28" s="252">
        <v>782666.69</v>
      </c>
      <c r="E28" s="252">
        <v>782666.69</v>
      </c>
    </row>
    <row r="29" spans="1:5" x14ac:dyDescent="0.2">
      <c r="A29" s="285">
        <v>111400021</v>
      </c>
      <c r="B29" s="285" t="s">
        <v>527</v>
      </c>
      <c r="C29" s="252">
        <v>2049989.98</v>
      </c>
      <c r="D29" s="252">
        <v>2257025.9700000002</v>
      </c>
      <c r="E29" s="252">
        <v>207035.99</v>
      </c>
    </row>
    <row r="30" spans="1:5" x14ac:dyDescent="0.2">
      <c r="A30" s="285">
        <v>111400025</v>
      </c>
      <c r="B30" s="285" t="s">
        <v>529</v>
      </c>
      <c r="C30" s="252">
        <v>23548117.850000001</v>
      </c>
      <c r="D30" s="252">
        <v>69835824.260000005</v>
      </c>
      <c r="E30" s="252">
        <v>46287706.409999996</v>
      </c>
    </row>
    <row r="31" spans="1:5" x14ac:dyDescent="0.2">
      <c r="A31" s="285">
        <v>111400026</v>
      </c>
      <c r="B31" s="285" t="s">
        <v>531</v>
      </c>
      <c r="C31" s="252">
        <v>2459869.52</v>
      </c>
      <c r="D31" s="252">
        <v>1802499.3</v>
      </c>
      <c r="E31" s="252">
        <v>-657370.22</v>
      </c>
    </row>
    <row r="32" spans="1:5" x14ac:dyDescent="0.2">
      <c r="A32" s="285">
        <v>111400027</v>
      </c>
      <c r="B32" s="285" t="s">
        <v>533</v>
      </c>
      <c r="C32" s="252">
        <v>3927732.19</v>
      </c>
      <c r="D32" s="252">
        <v>3501498.22</v>
      </c>
      <c r="E32" s="252">
        <v>-426233.97</v>
      </c>
    </row>
    <row r="33" spans="1:5" x14ac:dyDescent="0.2">
      <c r="A33" s="285">
        <v>111400032</v>
      </c>
      <c r="B33" s="285" t="s">
        <v>535</v>
      </c>
      <c r="C33" s="252">
        <v>14883354.83</v>
      </c>
      <c r="D33" s="252">
        <v>11242857.1</v>
      </c>
      <c r="E33" s="252">
        <v>-3640497.73</v>
      </c>
    </row>
    <row r="34" spans="1:5" x14ac:dyDescent="0.2">
      <c r="A34" s="285">
        <v>111400033</v>
      </c>
      <c r="B34" s="285" t="s">
        <v>537</v>
      </c>
      <c r="C34" s="252">
        <v>6636906.6900000004</v>
      </c>
      <c r="D34" s="252">
        <v>4143612.66</v>
      </c>
      <c r="E34" s="252">
        <v>-2493294.0299999998</v>
      </c>
    </row>
    <row r="35" spans="1:5" x14ac:dyDescent="0.2">
      <c r="A35" s="285">
        <v>111400034</v>
      </c>
      <c r="B35" s="285" t="s">
        <v>539</v>
      </c>
      <c r="C35" s="252">
        <v>974364.65</v>
      </c>
      <c r="D35" s="252">
        <v>994397.92</v>
      </c>
      <c r="E35" s="252">
        <v>20033.27</v>
      </c>
    </row>
    <row r="36" spans="1:5" x14ac:dyDescent="0.2">
      <c r="A36" s="285">
        <v>111400038</v>
      </c>
      <c r="B36" s="285" t="s">
        <v>541</v>
      </c>
      <c r="C36" s="252">
        <v>2510292.42</v>
      </c>
      <c r="D36" s="252">
        <v>24200165.719999999</v>
      </c>
      <c r="E36" s="252">
        <v>21689873.300000001</v>
      </c>
    </row>
    <row r="37" spans="1:5" x14ac:dyDescent="0.2">
      <c r="A37" s="285">
        <v>111400039</v>
      </c>
      <c r="B37" s="285" t="s">
        <v>543</v>
      </c>
      <c r="C37" s="252">
        <v>36864874.25</v>
      </c>
      <c r="D37" s="252">
        <v>22591405.23</v>
      </c>
      <c r="E37" s="252">
        <v>-14273469.02</v>
      </c>
    </row>
    <row r="38" spans="1:5" x14ac:dyDescent="0.2">
      <c r="A38" s="285">
        <v>111400040</v>
      </c>
      <c r="B38" s="285" t="s">
        <v>545</v>
      </c>
      <c r="C38" s="252">
        <v>9534749.1400000006</v>
      </c>
      <c r="D38" s="252">
        <v>2828119.82</v>
      </c>
      <c r="E38" s="252">
        <v>-6706629.3200000003</v>
      </c>
    </row>
    <row r="39" spans="1:5" x14ac:dyDescent="0.2">
      <c r="A39" s="285">
        <v>111400041</v>
      </c>
      <c r="B39" s="285" t="s">
        <v>547</v>
      </c>
      <c r="C39" s="252">
        <v>56755924.289999999</v>
      </c>
      <c r="D39" s="252">
        <v>30003138.170000002</v>
      </c>
      <c r="E39" s="252">
        <v>-26752786.120000001</v>
      </c>
    </row>
    <row r="40" spans="1:5" x14ac:dyDescent="0.2">
      <c r="A40" s="285">
        <v>111400042</v>
      </c>
      <c r="B40" s="285" t="s">
        <v>549</v>
      </c>
      <c r="C40" s="252">
        <v>26177175.600000001</v>
      </c>
      <c r="D40" s="252">
        <v>13789189.58</v>
      </c>
      <c r="E40" s="252">
        <v>-12387986.02</v>
      </c>
    </row>
    <row r="41" spans="1:5" x14ac:dyDescent="0.2">
      <c r="A41" s="285">
        <v>111400044</v>
      </c>
      <c r="B41" s="285" t="s">
        <v>551</v>
      </c>
      <c r="C41" s="252">
        <v>0</v>
      </c>
      <c r="D41" s="252">
        <v>3561956.01</v>
      </c>
      <c r="E41" s="252">
        <v>3561956.01</v>
      </c>
    </row>
    <row r="42" spans="1:5" x14ac:dyDescent="0.2">
      <c r="A42" s="285">
        <v>111400045</v>
      </c>
      <c r="B42" s="285" t="s">
        <v>553</v>
      </c>
      <c r="C42" s="252">
        <v>0</v>
      </c>
      <c r="D42" s="252">
        <v>7565346.0599999996</v>
      </c>
      <c r="E42" s="252">
        <v>7565346.0599999996</v>
      </c>
    </row>
    <row r="43" spans="1:5" x14ac:dyDescent="0.2">
      <c r="A43" s="285">
        <v>111400047</v>
      </c>
      <c r="B43" s="285" t="s">
        <v>555</v>
      </c>
      <c r="C43" s="252">
        <v>11137077.279999999</v>
      </c>
      <c r="D43" s="252">
        <v>4510990.0999999996</v>
      </c>
      <c r="E43" s="252">
        <v>-6626087.1799999997</v>
      </c>
    </row>
    <row r="44" spans="1:5" x14ac:dyDescent="0.2">
      <c r="A44" s="285">
        <v>111400048</v>
      </c>
      <c r="B44" s="285" t="s">
        <v>557</v>
      </c>
      <c r="C44" s="252">
        <v>0</v>
      </c>
      <c r="D44" s="252">
        <v>62959134.490000002</v>
      </c>
      <c r="E44" s="252">
        <v>62959134.490000002</v>
      </c>
    </row>
    <row r="45" spans="1:5" x14ac:dyDescent="0.2">
      <c r="A45" s="285">
        <v>111400049</v>
      </c>
      <c r="B45" s="285" t="s">
        <v>559</v>
      </c>
      <c r="C45" s="252">
        <v>0</v>
      </c>
      <c r="D45" s="252">
        <v>17738465.350000001</v>
      </c>
      <c r="E45" s="252">
        <v>17738465.350000001</v>
      </c>
    </row>
    <row r="46" spans="1:5" x14ac:dyDescent="0.2">
      <c r="A46" s="285">
        <v>111400050</v>
      </c>
      <c r="B46" s="285" t="s">
        <v>561</v>
      </c>
      <c r="C46" s="252">
        <v>0</v>
      </c>
      <c r="D46" s="252">
        <v>4.3899999999999997</v>
      </c>
      <c r="E46" s="252">
        <v>4.3899999999999997</v>
      </c>
    </row>
    <row r="47" spans="1:5" x14ac:dyDescent="0.2">
      <c r="A47" s="285">
        <v>111400051</v>
      </c>
      <c r="B47" s="285" t="s">
        <v>563</v>
      </c>
      <c r="C47" s="252">
        <v>0</v>
      </c>
      <c r="D47" s="252">
        <v>3532074.6</v>
      </c>
      <c r="E47" s="252">
        <v>3532074.6</v>
      </c>
    </row>
    <row r="48" spans="1:5" x14ac:dyDescent="0.2">
      <c r="A48" s="285">
        <v>111400052</v>
      </c>
      <c r="B48" s="285" t="s">
        <v>565</v>
      </c>
      <c r="C48" s="252">
        <v>0</v>
      </c>
      <c r="D48" s="252">
        <v>1752424.63</v>
      </c>
      <c r="E48" s="252">
        <v>1752424.63</v>
      </c>
    </row>
    <row r="49" spans="1:5" x14ac:dyDescent="0.2">
      <c r="A49" s="285">
        <v>111400053</v>
      </c>
      <c r="B49" s="285" t="s">
        <v>567</v>
      </c>
      <c r="C49" s="252">
        <v>0</v>
      </c>
      <c r="D49" s="252">
        <v>11412078.779999999</v>
      </c>
      <c r="E49" s="252">
        <v>11412078.779999999</v>
      </c>
    </row>
    <row r="50" spans="1:5" x14ac:dyDescent="0.2">
      <c r="A50" s="285">
        <v>111400054</v>
      </c>
      <c r="B50" s="285" t="s">
        <v>569</v>
      </c>
      <c r="C50" s="252">
        <v>0</v>
      </c>
      <c r="D50" s="252">
        <v>5005144.03</v>
      </c>
      <c r="E50" s="252">
        <v>5005144.03</v>
      </c>
    </row>
    <row r="51" spans="1:5" x14ac:dyDescent="0.2">
      <c r="A51" s="285">
        <v>111400201</v>
      </c>
      <c r="B51" s="285" t="s">
        <v>571</v>
      </c>
      <c r="C51" s="252">
        <v>0</v>
      </c>
      <c r="D51" s="252">
        <v>17009359.66</v>
      </c>
      <c r="E51" s="252">
        <v>17009359.66</v>
      </c>
    </row>
    <row r="52" spans="1:5" x14ac:dyDescent="0.2">
      <c r="A52" s="285">
        <v>111400303</v>
      </c>
      <c r="B52" s="285" t="s">
        <v>573</v>
      </c>
      <c r="C52" s="252">
        <v>5652055.3600000003</v>
      </c>
      <c r="D52" s="252">
        <v>6620061.0199999996</v>
      </c>
      <c r="E52" s="252">
        <v>968005.66</v>
      </c>
    </row>
    <row r="53" spans="1:5" x14ac:dyDescent="0.2">
      <c r="A53" s="285">
        <v>111500002</v>
      </c>
      <c r="B53" s="285" t="s">
        <v>576</v>
      </c>
      <c r="C53" s="252">
        <v>43858.84</v>
      </c>
      <c r="D53" s="252">
        <v>43861.06</v>
      </c>
      <c r="E53" s="252">
        <v>2.2200000000000002</v>
      </c>
    </row>
    <row r="54" spans="1:5" x14ac:dyDescent="0.2">
      <c r="A54" s="285">
        <v>111500034</v>
      </c>
      <c r="B54" s="285" t="s">
        <v>578</v>
      </c>
      <c r="C54" s="252">
        <v>457944.21</v>
      </c>
      <c r="D54" s="252">
        <v>457967.23</v>
      </c>
      <c r="E54" s="252">
        <v>23.02</v>
      </c>
    </row>
    <row r="55" spans="1:5" x14ac:dyDescent="0.2">
      <c r="A55" s="285">
        <v>111500039</v>
      </c>
      <c r="B55" s="285" t="s">
        <v>580</v>
      </c>
      <c r="C55" s="252">
        <v>452178.05</v>
      </c>
      <c r="D55" s="252">
        <v>452200.78</v>
      </c>
      <c r="E55" s="252">
        <v>22.73</v>
      </c>
    </row>
    <row r="56" spans="1:5" x14ac:dyDescent="0.2">
      <c r="A56" s="285">
        <v>111500047</v>
      </c>
      <c r="B56" s="285" t="s">
        <v>582</v>
      </c>
      <c r="C56" s="252">
        <v>551395.35</v>
      </c>
      <c r="D56" s="252">
        <v>551423.09</v>
      </c>
      <c r="E56" s="252">
        <v>27.74</v>
      </c>
    </row>
    <row r="57" spans="1:5" x14ac:dyDescent="0.2">
      <c r="A57" s="285">
        <v>111500062</v>
      </c>
      <c r="B57" s="285" t="s">
        <v>584</v>
      </c>
      <c r="C57" s="252">
        <v>212680.29</v>
      </c>
      <c r="D57" s="252">
        <v>606142.69999999995</v>
      </c>
      <c r="E57" s="252">
        <v>393462.41</v>
      </c>
    </row>
    <row r="58" spans="1:5" x14ac:dyDescent="0.2">
      <c r="A58" s="285">
        <v>111500075</v>
      </c>
      <c r="B58" s="285" t="s">
        <v>586</v>
      </c>
      <c r="C58" s="252">
        <v>385231.76</v>
      </c>
      <c r="D58" s="252">
        <v>212470.37</v>
      </c>
      <c r="E58" s="252">
        <v>-172761.39</v>
      </c>
    </row>
    <row r="59" spans="1:5" x14ac:dyDescent="0.2">
      <c r="A59" s="285">
        <v>111500076</v>
      </c>
      <c r="B59" s="285" t="s">
        <v>588</v>
      </c>
      <c r="C59" s="252">
        <v>377182.19</v>
      </c>
      <c r="D59" s="252">
        <v>377201.15</v>
      </c>
      <c r="E59" s="252">
        <v>18.96</v>
      </c>
    </row>
    <row r="60" spans="1:5" x14ac:dyDescent="0.2">
      <c r="A60" s="285">
        <v>111500077</v>
      </c>
      <c r="B60" s="285" t="s">
        <v>590</v>
      </c>
      <c r="C60" s="252">
        <v>7152.55</v>
      </c>
      <c r="D60" s="252">
        <v>7152.91</v>
      </c>
      <c r="E60" s="252">
        <v>0.36</v>
      </c>
    </row>
    <row r="61" spans="1:5" x14ac:dyDescent="0.2">
      <c r="A61" s="285">
        <v>111500086</v>
      </c>
      <c r="B61" s="285" t="s">
        <v>592</v>
      </c>
      <c r="C61" s="252">
        <v>0</v>
      </c>
      <c r="D61" s="252">
        <v>200001.36</v>
      </c>
      <c r="E61" s="252">
        <v>200001.36</v>
      </c>
    </row>
    <row r="62" spans="1:5" x14ac:dyDescent="0.2">
      <c r="A62" s="285">
        <v>111500089</v>
      </c>
      <c r="B62" s="285" t="s">
        <v>594</v>
      </c>
      <c r="C62" s="252">
        <v>4081910.14</v>
      </c>
      <c r="D62" s="252">
        <v>136591.09</v>
      </c>
      <c r="E62" s="252">
        <v>-3945319.05</v>
      </c>
    </row>
    <row r="63" spans="1:5" x14ac:dyDescent="0.2">
      <c r="A63" s="285">
        <v>111500090</v>
      </c>
      <c r="B63" s="285" t="s">
        <v>596</v>
      </c>
      <c r="C63" s="252">
        <v>398614.24</v>
      </c>
      <c r="D63" s="252">
        <v>76704.88</v>
      </c>
      <c r="E63" s="252">
        <v>-321909.36</v>
      </c>
    </row>
    <row r="64" spans="1:5" x14ac:dyDescent="0.2">
      <c r="A64" s="285">
        <v>111500091</v>
      </c>
      <c r="B64" s="285" t="s">
        <v>598</v>
      </c>
      <c r="C64" s="252">
        <v>19.98</v>
      </c>
      <c r="D64" s="252">
        <v>21.36</v>
      </c>
      <c r="E64" s="252">
        <v>1.38</v>
      </c>
    </row>
    <row r="65" spans="1:5" x14ac:dyDescent="0.2">
      <c r="A65" s="285">
        <v>111500092</v>
      </c>
      <c r="B65" s="285" t="s">
        <v>600</v>
      </c>
      <c r="C65" s="252">
        <v>536645.65</v>
      </c>
      <c r="D65" s="252">
        <v>154462.57999999999</v>
      </c>
      <c r="E65" s="252">
        <v>-382183.07</v>
      </c>
    </row>
    <row r="66" spans="1:5" x14ac:dyDescent="0.2">
      <c r="A66" s="285">
        <v>111500093</v>
      </c>
      <c r="B66" s="285" t="s">
        <v>602</v>
      </c>
      <c r="C66" s="252">
        <v>442532.49</v>
      </c>
      <c r="D66" s="252">
        <v>340705.42</v>
      </c>
      <c r="E66" s="252">
        <v>-101827.07</v>
      </c>
    </row>
    <row r="67" spans="1:5" x14ac:dyDescent="0.2">
      <c r="A67" s="285">
        <v>111500094</v>
      </c>
      <c r="B67" s="285" t="s">
        <v>604</v>
      </c>
      <c r="C67" s="252">
        <v>-425345.23</v>
      </c>
      <c r="D67" s="252">
        <v>126310.52</v>
      </c>
      <c r="E67" s="252">
        <v>551655.75</v>
      </c>
    </row>
    <row r="68" spans="1:5" x14ac:dyDescent="0.2">
      <c r="A68" s="285">
        <v>111500095</v>
      </c>
      <c r="B68" s="285" t="s">
        <v>606</v>
      </c>
      <c r="C68" s="252">
        <v>-168193.65</v>
      </c>
      <c r="D68" s="252">
        <v>83582.259999999995</v>
      </c>
      <c r="E68" s="252">
        <v>251775.91</v>
      </c>
    </row>
    <row r="69" spans="1:5" x14ac:dyDescent="0.2">
      <c r="A69" s="285">
        <v>111500096</v>
      </c>
      <c r="B69" s="285" t="s">
        <v>608</v>
      </c>
      <c r="C69" s="252">
        <v>5037200.13</v>
      </c>
      <c r="D69" s="252">
        <v>59919.74</v>
      </c>
      <c r="E69" s="252">
        <v>-4977280.3899999997</v>
      </c>
    </row>
    <row r="70" spans="1:5" x14ac:dyDescent="0.2">
      <c r="A70" s="285">
        <v>111500097</v>
      </c>
      <c r="B70" s="285" t="s">
        <v>610</v>
      </c>
      <c r="C70" s="252">
        <v>5000001.92</v>
      </c>
      <c r="D70" s="252">
        <v>-3478440.85</v>
      </c>
      <c r="E70" s="252">
        <v>-8478442.7699999996</v>
      </c>
    </row>
    <row r="71" spans="1:5" x14ac:dyDescent="0.2">
      <c r="A71" s="285">
        <v>111500098</v>
      </c>
      <c r="B71" s="285" t="s">
        <v>612</v>
      </c>
      <c r="C71" s="252">
        <v>1089401.73</v>
      </c>
      <c r="D71" s="252">
        <v>50057.84</v>
      </c>
      <c r="E71" s="252">
        <v>-1039343.89</v>
      </c>
    </row>
    <row r="72" spans="1:5" x14ac:dyDescent="0.2">
      <c r="A72" s="285">
        <v>111500099</v>
      </c>
      <c r="B72" s="285" t="s">
        <v>614</v>
      </c>
      <c r="C72" s="252">
        <v>3028340.08</v>
      </c>
      <c r="D72" s="252">
        <v>107616.33</v>
      </c>
      <c r="E72" s="252">
        <v>-2920723.75</v>
      </c>
    </row>
    <row r="73" spans="1:5" x14ac:dyDescent="0.2">
      <c r="A73" s="285">
        <v>111500106</v>
      </c>
      <c r="B73" s="285" t="s">
        <v>616</v>
      </c>
      <c r="C73" s="252">
        <v>378969.71</v>
      </c>
      <c r="D73" s="252">
        <v>378969.71</v>
      </c>
      <c r="E73" s="252">
        <v>0</v>
      </c>
    </row>
    <row r="74" spans="1:5" x14ac:dyDescent="0.2">
      <c r="A74" s="285">
        <v>111500307</v>
      </c>
      <c r="B74" s="285" t="s">
        <v>618</v>
      </c>
      <c r="C74" s="252">
        <v>574135.31000000006</v>
      </c>
      <c r="D74" s="252">
        <v>526642.59</v>
      </c>
      <c r="E74" s="252">
        <v>-47492.72</v>
      </c>
    </row>
    <row r="75" spans="1:5" x14ac:dyDescent="0.2">
      <c r="A75" s="285">
        <v>111500323</v>
      </c>
      <c r="B75" s="285" t="s">
        <v>620</v>
      </c>
      <c r="C75" s="252">
        <v>120116.32</v>
      </c>
      <c r="D75" s="252">
        <v>132408.82</v>
      </c>
      <c r="E75" s="252">
        <v>12292.5</v>
      </c>
    </row>
    <row r="76" spans="1:5" x14ac:dyDescent="0.2">
      <c r="A76" s="285">
        <v>111500339</v>
      </c>
      <c r="B76" s="285" t="s">
        <v>622</v>
      </c>
      <c r="C76" s="252">
        <v>268677.65000000002</v>
      </c>
      <c r="D76" s="252">
        <v>269056.13</v>
      </c>
      <c r="E76" s="252">
        <v>378.48</v>
      </c>
    </row>
    <row r="77" spans="1:5" x14ac:dyDescent="0.2">
      <c r="A77" s="285">
        <v>111500345</v>
      </c>
      <c r="B77" s="285" t="s">
        <v>624</v>
      </c>
      <c r="C77" s="252">
        <v>4027343.34</v>
      </c>
      <c r="D77" s="252">
        <v>165058.95000000001</v>
      </c>
      <c r="E77" s="252">
        <v>-3862284.39</v>
      </c>
    </row>
    <row r="78" spans="1:5" x14ac:dyDescent="0.2">
      <c r="A78" s="285">
        <v>111500346</v>
      </c>
      <c r="B78" s="285" t="s">
        <v>626</v>
      </c>
      <c r="C78" s="252">
        <v>1230384.45</v>
      </c>
      <c r="D78" s="252">
        <v>1232127.9099999999</v>
      </c>
      <c r="E78" s="252">
        <v>1743.46</v>
      </c>
    </row>
    <row r="79" spans="1:5" x14ac:dyDescent="0.2">
      <c r="A79" s="285">
        <v>111500354</v>
      </c>
      <c r="B79" s="285" t="s">
        <v>628</v>
      </c>
      <c r="C79" s="252">
        <v>2891440.55</v>
      </c>
      <c r="D79" s="252">
        <v>-503</v>
      </c>
      <c r="E79" s="252">
        <v>-2891943.55</v>
      </c>
    </row>
    <row r="80" spans="1:5" x14ac:dyDescent="0.2">
      <c r="A80" s="285">
        <v>111500355</v>
      </c>
      <c r="B80" s="285" t="s">
        <v>1403</v>
      </c>
      <c r="C80" s="252">
        <v>30142.45</v>
      </c>
      <c r="D80" s="252">
        <v>0</v>
      </c>
      <c r="E80" s="252">
        <v>-30142.45</v>
      </c>
    </row>
    <row r="81" spans="1:5" x14ac:dyDescent="0.2">
      <c r="A81" s="285">
        <v>111500356</v>
      </c>
      <c r="B81" s="285" t="s">
        <v>630</v>
      </c>
      <c r="C81" s="252">
        <v>0</v>
      </c>
      <c r="D81" s="252">
        <v>4926565.59</v>
      </c>
      <c r="E81" s="252">
        <v>4926565.59</v>
      </c>
    </row>
    <row r="82" spans="1:5" x14ac:dyDescent="0.2">
      <c r="A82" s="285">
        <v>111500357</v>
      </c>
      <c r="B82" s="285" t="s">
        <v>632</v>
      </c>
      <c r="C82" s="252">
        <v>0</v>
      </c>
      <c r="D82" s="252">
        <v>2176842.5299999998</v>
      </c>
      <c r="E82" s="252">
        <v>2176842.5299999998</v>
      </c>
    </row>
    <row r="83" spans="1:5" x14ac:dyDescent="0.2">
      <c r="A83" s="285">
        <v>111500701</v>
      </c>
      <c r="B83" s="285" t="s">
        <v>634</v>
      </c>
      <c r="C83" s="252">
        <v>787.95</v>
      </c>
      <c r="D83" s="252">
        <v>1092038.76</v>
      </c>
      <c r="E83" s="252">
        <v>1091250.81</v>
      </c>
    </row>
    <row r="84" spans="1:5" x14ac:dyDescent="0.2">
      <c r="A84" s="285">
        <v>111500702</v>
      </c>
      <c r="B84" s="285" t="s">
        <v>636</v>
      </c>
      <c r="C84" s="252">
        <v>3032280.1</v>
      </c>
      <c r="D84" s="252">
        <v>283891.71999999997</v>
      </c>
      <c r="E84" s="252">
        <v>-2748388.38</v>
      </c>
    </row>
    <row r="85" spans="1:5" x14ac:dyDescent="0.2">
      <c r="A85" s="285">
        <v>111500703</v>
      </c>
      <c r="B85" s="285" t="s">
        <v>638</v>
      </c>
      <c r="C85" s="252">
        <v>18.62</v>
      </c>
      <c r="D85" s="252">
        <v>18.62</v>
      </c>
      <c r="E85" s="252">
        <v>0</v>
      </c>
    </row>
    <row r="86" spans="1:5" x14ac:dyDescent="0.2">
      <c r="A86" s="285">
        <v>111500704</v>
      </c>
      <c r="B86" s="285" t="s">
        <v>640</v>
      </c>
      <c r="C86" s="252">
        <v>1235198.67</v>
      </c>
      <c r="D86" s="252">
        <v>1711888.76</v>
      </c>
      <c r="E86" s="252">
        <v>476690.09</v>
      </c>
    </row>
    <row r="87" spans="1:5" x14ac:dyDescent="0.2">
      <c r="A87" s="285">
        <v>111500705</v>
      </c>
      <c r="B87" s="285" t="s">
        <v>642</v>
      </c>
      <c r="C87" s="252">
        <v>1245274.3400000001</v>
      </c>
      <c r="D87" s="252">
        <v>-3343288.74</v>
      </c>
      <c r="E87" s="252">
        <v>-4588563.08</v>
      </c>
    </row>
    <row r="88" spans="1:5" x14ac:dyDescent="0.2">
      <c r="A88" s="285">
        <v>111500706</v>
      </c>
      <c r="B88" s="285" t="s">
        <v>644</v>
      </c>
      <c r="C88" s="252">
        <v>-1723095.84</v>
      </c>
      <c r="D88" s="252">
        <v>-5272883.22</v>
      </c>
      <c r="E88" s="252">
        <v>-3549787.38</v>
      </c>
    </row>
    <row r="89" spans="1:5" x14ac:dyDescent="0.2">
      <c r="A89" s="285">
        <v>111500707</v>
      </c>
      <c r="B89" s="285" t="s">
        <v>646</v>
      </c>
      <c r="C89" s="252">
        <v>3871754.55</v>
      </c>
      <c r="D89" s="252">
        <v>292197.2</v>
      </c>
      <c r="E89" s="252">
        <v>-3579557.35</v>
      </c>
    </row>
    <row r="90" spans="1:5" x14ac:dyDescent="0.2">
      <c r="A90" s="285">
        <v>111500708</v>
      </c>
      <c r="B90" s="285" t="s">
        <v>648</v>
      </c>
      <c r="C90" s="252">
        <v>778332.89</v>
      </c>
      <c r="D90" s="252">
        <v>192916.6</v>
      </c>
      <c r="E90" s="252">
        <v>-585416.29</v>
      </c>
    </row>
    <row r="91" spans="1:5" x14ac:dyDescent="0.2">
      <c r="A91" s="285">
        <v>111500709</v>
      </c>
      <c r="B91" s="285" t="s">
        <v>650</v>
      </c>
      <c r="C91" s="252">
        <v>285013.06</v>
      </c>
      <c r="D91" s="252">
        <v>18.760000000000002</v>
      </c>
      <c r="E91" s="252">
        <v>-284994.3</v>
      </c>
    </row>
    <row r="92" spans="1:5" x14ac:dyDescent="0.2">
      <c r="A92" s="285">
        <v>111500710</v>
      </c>
      <c r="B92" s="285" t="s">
        <v>652</v>
      </c>
      <c r="C92" s="252">
        <v>11.18</v>
      </c>
      <c r="D92" s="252">
        <v>11.18</v>
      </c>
      <c r="E92" s="252">
        <v>0</v>
      </c>
    </row>
    <row r="93" spans="1:5" x14ac:dyDescent="0.2">
      <c r="A93" s="285">
        <v>111500711</v>
      </c>
      <c r="B93" s="285" t="s">
        <v>654</v>
      </c>
      <c r="C93" s="252">
        <v>18481574.440000001</v>
      </c>
      <c r="D93" s="252">
        <v>272243.48</v>
      </c>
      <c r="E93" s="252">
        <v>-18209330.960000001</v>
      </c>
    </row>
    <row r="94" spans="1:5" x14ac:dyDescent="0.2">
      <c r="A94" s="285">
        <v>111500712</v>
      </c>
      <c r="B94" s="285" t="s">
        <v>656</v>
      </c>
      <c r="C94" s="252">
        <v>801.12</v>
      </c>
      <c r="D94" s="252">
        <v>3.82</v>
      </c>
      <c r="E94" s="252">
        <v>-797.3</v>
      </c>
    </row>
    <row r="95" spans="1:5" x14ac:dyDescent="0.2">
      <c r="A95" s="285">
        <v>111500713</v>
      </c>
      <c r="B95" s="285" t="s">
        <v>658</v>
      </c>
      <c r="C95" s="252">
        <v>41397.68</v>
      </c>
      <c r="D95" s="252">
        <v>-30434.2</v>
      </c>
      <c r="E95" s="252">
        <v>-71831.88</v>
      </c>
    </row>
    <row r="96" spans="1:5" x14ac:dyDescent="0.2">
      <c r="A96" s="285">
        <v>111500714</v>
      </c>
      <c r="B96" s="285" t="s">
        <v>660</v>
      </c>
      <c r="C96" s="252">
        <v>1250006.25</v>
      </c>
      <c r="D96" s="252">
        <v>5196.8599999999997</v>
      </c>
      <c r="E96" s="252">
        <v>-1244809.3899999999</v>
      </c>
    </row>
    <row r="97" spans="1:5" x14ac:dyDescent="0.2">
      <c r="A97" s="285">
        <v>111500715</v>
      </c>
      <c r="B97" s="285" t="s">
        <v>662</v>
      </c>
      <c r="C97" s="252">
        <v>1006685.1</v>
      </c>
      <c r="D97" s="252">
        <v>4275.53</v>
      </c>
      <c r="E97" s="252">
        <v>-1002409.57</v>
      </c>
    </row>
    <row r="98" spans="1:5" x14ac:dyDescent="0.2">
      <c r="A98" s="285">
        <v>111500716</v>
      </c>
      <c r="B98" s="285" t="s">
        <v>664</v>
      </c>
      <c r="C98" s="252">
        <v>1594935.47</v>
      </c>
      <c r="D98" s="252">
        <v>366472.57</v>
      </c>
      <c r="E98" s="252">
        <v>-1228462.8999999999</v>
      </c>
    </row>
    <row r="99" spans="1:5" x14ac:dyDescent="0.2">
      <c r="A99" s="285">
        <v>111500717</v>
      </c>
      <c r="B99" s="285" t="s">
        <v>666</v>
      </c>
      <c r="C99" s="252">
        <v>0</v>
      </c>
      <c r="D99" s="252">
        <v>66231.75</v>
      </c>
      <c r="E99" s="252">
        <v>66231.75</v>
      </c>
    </row>
    <row r="100" spans="1:5" x14ac:dyDescent="0.2">
      <c r="A100" s="285">
        <v>111500718</v>
      </c>
      <c r="B100" s="285" t="s">
        <v>668</v>
      </c>
      <c r="C100" s="252">
        <v>0</v>
      </c>
      <c r="D100" s="252">
        <v>202738.36</v>
      </c>
      <c r="E100" s="252">
        <v>202738.36</v>
      </c>
    </row>
    <row r="101" spans="1:5" x14ac:dyDescent="0.2">
      <c r="A101" s="285">
        <v>111500719</v>
      </c>
      <c r="B101" s="285" t="s">
        <v>670</v>
      </c>
      <c r="C101" s="252">
        <v>0</v>
      </c>
      <c r="D101" s="252">
        <v>289130.21999999997</v>
      </c>
      <c r="E101" s="252">
        <v>289130.21999999997</v>
      </c>
    </row>
    <row r="102" spans="1:5" x14ac:dyDescent="0.2">
      <c r="A102" s="285">
        <v>111500720</v>
      </c>
      <c r="B102" s="285" t="s">
        <v>672</v>
      </c>
      <c r="C102" s="252">
        <v>0</v>
      </c>
      <c r="D102" s="252">
        <v>1.1399999999999999</v>
      </c>
      <c r="E102" s="252">
        <v>1.1399999999999999</v>
      </c>
    </row>
    <row r="103" spans="1:5" x14ac:dyDescent="0.2">
      <c r="A103" s="285">
        <v>111500721</v>
      </c>
      <c r="B103" s="285" t="s">
        <v>674</v>
      </c>
      <c r="C103" s="252">
        <v>0</v>
      </c>
      <c r="D103" s="252">
        <v>1165114.52</v>
      </c>
      <c r="E103" s="252">
        <v>1165114.52</v>
      </c>
    </row>
    <row r="104" spans="1:5" x14ac:dyDescent="0.2">
      <c r="A104" s="285">
        <v>111500722</v>
      </c>
      <c r="B104" s="285" t="s">
        <v>676</v>
      </c>
      <c r="C104" s="252">
        <v>0</v>
      </c>
      <c r="D104" s="252">
        <v>2447728.9500000002</v>
      </c>
      <c r="E104" s="252">
        <v>2447728.9500000002</v>
      </c>
    </row>
    <row r="105" spans="1:5" x14ac:dyDescent="0.2">
      <c r="A105" s="285">
        <v>111500723</v>
      </c>
      <c r="B105" s="285" t="s">
        <v>678</v>
      </c>
      <c r="C105" s="252">
        <v>0</v>
      </c>
      <c r="D105" s="252">
        <v>17408.509999999998</v>
      </c>
      <c r="E105" s="252">
        <v>17408.509999999998</v>
      </c>
    </row>
    <row r="106" spans="1:5" x14ac:dyDescent="0.2">
      <c r="A106" s="285">
        <v>111500724</v>
      </c>
      <c r="B106" s="285" t="s">
        <v>680</v>
      </c>
      <c r="C106" s="252">
        <v>0</v>
      </c>
      <c r="D106" s="252">
        <v>1100007.03</v>
      </c>
      <c r="E106" s="252">
        <v>1100007.03</v>
      </c>
    </row>
    <row r="107" spans="1:5" x14ac:dyDescent="0.2">
      <c r="A107" s="285">
        <v>111500725</v>
      </c>
      <c r="B107" s="285" t="s">
        <v>682</v>
      </c>
      <c r="C107" s="252">
        <v>0</v>
      </c>
      <c r="D107" s="252">
        <v>4075169.16</v>
      </c>
      <c r="E107" s="252">
        <v>4075169.16</v>
      </c>
    </row>
    <row r="108" spans="1:5" x14ac:dyDescent="0.2">
      <c r="A108" s="285">
        <v>111500726</v>
      </c>
      <c r="B108" s="285" t="s">
        <v>684</v>
      </c>
      <c r="C108" s="252">
        <v>0</v>
      </c>
      <c r="D108" s="252">
        <v>8261463.75</v>
      </c>
      <c r="E108" s="252">
        <v>8261463.75</v>
      </c>
    </row>
    <row r="109" spans="1:5" x14ac:dyDescent="0.2">
      <c r="A109" s="285">
        <v>111500727</v>
      </c>
      <c r="B109" s="285" t="s">
        <v>686</v>
      </c>
      <c r="C109" s="252">
        <v>0</v>
      </c>
      <c r="D109" s="252">
        <v>11.39</v>
      </c>
      <c r="E109" s="252">
        <v>11.39</v>
      </c>
    </row>
    <row r="110" spans="1:5" x14ac:dyDescent="0.2">
      <c r="A110" s="285">
        <v>111500728</v>
      </c>
      <c r="B110" s="285" t="s">
        <v>688</v>
      </c>
      <c r="C110" s="252">
        <v>0</v>
      </c>
      <c r="D110" s="252">
        <v>257125.83</v>
      </c>
      <c r="E110" s="252">
        <v>257125.83</v>
      </c>
    </row>
    <row r="111" spans="1:5" x14ac:dyDescent="0.2">
      <c r="A111" s="285">
        <v>111500729</v>
      </c>
      <c r="B111" s="285" t="s">
        <v>690</v>
      </c>
      <c r="C111" s="252">
        <v>0</v>
      </c>
      <c r="D111" s="252">
        <v>3307883.74</v>
      </c>
      <c r="E111" s="252">
        <v>3307883.74</v>
      </c>
    </row>
    <row r="112" spans="1:5" x14ac:dyDescent="0.2">
      <c r="A112" s="285">
        <v>111500732</v>
      </c>
      <c r="B112" s="285" t="s">
        <v>692</v>
      </c>
      <c r="C112" s="252">
        <v>0</v>
      </c>
      <c r="D112" s="252">
        <v>423860.55</v>
      </c>
      <c r="E112" s="252">
        <v>423860.55</v>
      </c>
    </row>
    <row r="113" spans="1:5" x14ac:dyDescent="0.2">
      <c r="A113" s="285">
        <v>111500733</v>
      </c>
      <c r="B113" s="285" t="s">
        <v>694</v>
      </c>
      <c r="C113" s="252">
        <v>0</v>
      </c>
      <c r="D113" s="252">
        <v>25</v>
      </c>
      <c r="E113" s="252">
        <v>25</v>
      </c>
    </row>
    <row r="114" spans="1:5" x14ac:dyDescent="0.2">
      <c r="A114" s="285">
        <v>111500734</v>
      </c>
      <c r="B114" s="285" t="s">
        <v>696</v>
      </c>
      <c r="C114" s="252">
        <v>0</v>
      </c>
      <c r="D114" s="252">
        <v>4332100.49</v>
      </c>
      <c r="E114" s="252">
        <v>4332100.49</v>
      </c>
    </row>
    <row r="115" spans="1:5" x14ac:dyDescent="0.2">
      <c r="A115" s="285">
        <v>111600102</v>
      </c>
      <c r="B115" s="285" t="s">
        <v>1404</v>
      </c>
      <c r="C115" s="252">
        <v>1625063.3</v>
      </c>
      <c r="D115" s="252">
        <v>2368151.79</v>
      </c>
      <c r="E115" s="252">
        <v>743088.49</v>
      </c>
    </row>
    <row r="116" spans="1:5" x14ac:dyDescent="0.2">
      <c r="A116" s="285">
        <v>111600104</v>
      </c>
      <c r="B116" s="285" t="s">
        <v>1405</v>
      </c>
      <c r="C116" s="252">
        <v>0</v>
      </c>
      <c r="D116" s="252">
        <v>7557074.6900000004</v>
      </c>
      <c r="E116" s="252">
        <v>7557074.6900000004</v>
      </c>
    </row>
    <row r="117" spans="1:5" s="8" customFormat="1" x14ac:dyDescent="0.2">
      <c r="A117" s="251"/>
      <c r="B117" s="251" t="s">
        <v>372</v>
      </c>
      <c r="C117" s="250">
        <f>SUM(C8:C116)</f>
        <v>285484226.87000006</v>
      </c>
      <c r="D117" s="250">
        <f>SUM(D8:D116)</f>
        <v>390098451.20999974</v>
      </c>
      <c r="E117" s="250">
        <f>SUM(E8:E116)</f>
        <v>104614224.34000002</v>
      </c>
    </row>
    <row r="118" spans="1:5" s="8" customFormat="1" x14ac:dyDescent="0.2">
      <c r="A118" s="347"/>
      <c r="B118" s="347"/>
      <c r="C118" s="361"/>
      <c r="D118" s="361"/>
      <c r="E118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25" right="0.25" top="0.75" bottom="0.75" header="0.3" footer="0.3"/>
  <pageSetup paperSize="152" scale="82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2" t="s">
        <v>142</v>
      </c>
      <c r="B2" s="453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233</v>
      </c>
      <c r="B4" s="94"/>
      <c r="C4" s="124"/>
      <c r="D4" s="124"/>
      <c r="E4" s="133"/>
    </row>
    <row r="5" spans="1:5" ht="14.1" customHeight="1" x14ac:dyDescent="0.2">
      <c r="A5" s="139" t="s">
        <v>143</v>
      </c>
      <c r="B5" s="12"/>
      <c r="C5" s="22"/>
      <c r="D5" s="22"/>
      <c r="E5" s="134"/>
    </row>
    <row r="6" spans="1:5" ht="14.1" customHeight="1" x14ac:dyDescent="0.2">
      <c r="A6" s="159" t="s">
        <v>167</v>
      </c>
      <c r="B6" s="104"/>
      <c r="C6" s="104"/>
      <c r="D6" s="104"/>
      <c r="E6" s="135"/>
    </row>
    <row r="7" spans="1:5" ht="14.1" customHeight="1" x14ac:dyDescent="0.2">
      <c r="A7" s="159" t="s">
        <v>168</v>
      </c>
      <c r="B7" s="105"/>
      <c r="C7" s="105"/>
      <c r="D7" s="105"/>
      <c r="E7" s="106"/>
    </row>
    <row r="8" spans="1:5" ht="14.1" customHeight="1" thickBot="1" x14ac:dyDescent="0.25">
      <c r="A8" s="141" t="s">
        <v>169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zoomScaleNormal="100" zoomScaleSheetLayoutView="100" workbookViewId="0">
      <selection activeCell="D36" sqref="A1:D36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6"/>
      <c r="D1" s="378"/>
    </row>
    <row r="2" spans="1:4" s="12" customFormat="1" x14ac:dyDescent="0.2">
      <c r="A2" s="21" t="s">
        <v>0</v>
      </c>
      <c r="B2" s="21"/>
      <c r="C2" s="376"/>
      <c r="D2" s="377"/>
    </row>
    <row r="3" spans="1:4" s="12" customFormat="1" x14ac:dyDescent="0.2">
      <c r="A3" s="21"/>
      <c r="B3" s="21"/>
      <c r="C3" s="376"/>
      <c r="D3" s="377"/>
    </row>
    <row r="4" spans="1:4" s="12" customFormat="1" x14ac:dyDescent="0.2">
      <c r="C4" s="376"/>
      <c r="D4" s="377"/>
    </row>
    <row r="5" spans="1:4" s="12" customFormat="1" ht="11.25" customHeight="1" x14ac:dyDescent="0.2">
      <c r="A5" s="472" t="s">
        <v>379</v>
      </c>
      <c r="B5" s="473"/>
      <c r="C5" s="376"/>
      <c r="D5" s="375" t="s">
        <v>377</v>
      </c>
    </row>
    <row r="6" spans="1:4" x14ac:dyDescent="0.2">
      <c r="A6" s="374"/>
      <c r="B6" s="374"/>
      <c r="C6" s="373"/>
      <c r="D6" s="372"/>
    </row>
    <row r="7" spans="1:4" ht="15" customHeight="1" x14ac:dyDescent="0.2">
      <c r="A7" s="226" t="s">
        <v>45</v>
      </c>
      <c r="B7" s="225" t="s">
        <v>46</v>
      </c>
      <c r="C7" s="291" t="s">
        <v>49</v>
      </c>
      <c r="D7" s="314" t="s">
        <v>376</v>
      </c>
    </row>
    <row r="8" spans="1:4" x14ac:dyDescent="0.2">
      <c r="A8" s="370">
        <v>123105811</v>
      </c>
      <c r="B8" s="371" t="s">
        <v>722</v>
      </c>
      <c r="C8" s="369">
        <v>11614588.16</v>
      </c>
      <c r="D8" s="368"/>
    </row>
    <row r="9" spans="1:4" x14ac:dyDescent="0.2">
      <c r="A9" s="370">
        <v>123536131</v>
      </c>
      <c r="B9" s="371" t="s">
        <v>730</v>
      </c>
      <c r="C9" s="369">
        <v>-35596401.079999998</v>
      </c>
      <c r="D9" s="368"/>
    </row>
    <row r="10" spans="1:4" x14ac:dyDescent="0.2">
      <c r="A10" s="370">
        <v>123546141</v>
      </c>
      <c r="B10" s="371" t="s">
        <v>732</v>
      </c>
      <c r="C10" s="369">
        <v>42186935.460000001</v>
      </c>
      <c r="D10" s="368"/>
    </row>
    <row r="11" spans="1:4" x14ac:dyDescent="0.2">
      <c r="A11" s="370">
        <v>123556151</v>
      </c>
      <c r="B11" s="371" t="s">
        <v>734</v>
      </c>
      <c r="C11" s="369">
        <v>-22341029.48</v>
      </c>
      <c r="D11" s="368"/>
    </row>
    <row r="12" spans="1:4" x14ac:dyDescent="0.2">
      <c r="A12" s="370">
        <v>123626221</v>
      </c>
      <c r="B12" s="371" t="s">
        <v>728</v>
      </c>
      <c r="C12" s="369">
        <v>6880117.5599999996</v>
      </c>
      <c r="D12" s="368"/>
    </row>
    <row r="13" spans="1:4" x14ac:dyDescent="0.2">
      <c r="A13" s="367"/>
      <c r="B13" s="367" t="s">
        <v>317</v>
      </c>
      <c r="C13" s="366">
        <f>SUM(C8:C12)</f>
        <v>2744210.620000002</v>
      </c>
      <c r="D13" s="365">
        <v>0</v>
      </c>
    </row>
    <row r="16" spans="1:4" x14ac:dyDescent="0.2">
      <c r="A16" s="472" t="s">
        <v>378</v>
      </c>
      <c r="B16" s="473"/>
      <c r="C16" s="376"/>
      <c r="D16" s="375" t="s">
        <v>377</v>
      </c>
    </row>
    <row r="17" spans="1:4" x14ac:dyDescent="0.2">
      <c r="A17" s="374"/>
      <c r="B17" s="374"/>
      <c r="C17" s="373"/>
      <c r="D17" s="372"/>
    </row>
    <row r="18" spans="1:4" x14ac:dyDescent="0.2">
      <c r="A18" s="226" t="s">
        <v>45</v>
      </c>
      <c r="B18" s="225" t="s">
        <v>46</v>
      </c>
      <c r="C18" s="291" t="s">
        <v>49</v>
      </c>
      <c r="D18" s="314" t="s">
        <v>376</v>
      </c>
    </row>
    <row r="19" spans="1:4" x14ac:dyDescent="0.2">
      <c r="A19" s="370">
        <v>124115111</v>
      </c>
      <c r="B19" s="371" t="s">
        <v>742</v>
      </c>
      <c r="C19" s="369">
        <v>156218.69</v>
      </c>
      <c r="D19" s="368"/>
    </row>
    <row r="20" spans="1:4" x14ac:dyDescent="0.2">
      <c r="A20" s="370">
        <v>124125121</v>
      </c>
      <c r="B20" s="371" t="s">
        <v>744</v>
      </c>
      <c r="C20" s="369">
        <v>27299</v>
      </c>
      <c r="D20" s="368"/>
    </row>
    <row r="21" spans="1:4" x14ac:dyDescent="0.2">
      <c r="A21" s="370">
        <v>124135151</v>
      </c>
      <c r="B21" s="371" t="s">
        <v>746</v>
      </c>
      <c r="C21" s="369">
        <v>369317.48</v>
      </c>
      <c r="D21" s="368"/>
    </row>
    <row r="22" spans="1:4" x14ac:dyDescent="0.2">
      <c r="A22" s="370">
        <v>124195191</v>
      </c>
      <c r="B22" s="371" t="s">
        <v>748</v>
      </c>
      <c r="C22" s="369">
        <v>262420.95</v>
      </c>
      <c r="D22" s="368"/>
    </row>
    <row r="23" spans="1:4" x14ac:dyDescent="0.2">
      <c r="A23" s="370">
        <v>124215211</v>
      </c>
      <c r="B23" s="371" t="s">
        <v>750</v>
      </c>
      <c r="C23" s="369">
        <v>1901.64</v>
      </c>
      <c r="D23" s="368"/>
    </row>
    <row r="24" spans="1:4" x14ac:dyDescent="0.2">
      <c r="A24" s="370">
        <v>124235231</v>
      </c>
      <c r="B24" s="371" t="s">
        <v>752</v>
      </c>
      <c r="C24" s="369">
        <v>-8568.5400000000009</v>
      </c>
      <c r="D24" s="368"/>
    </row>
    <row r="25" spans="1:4" x14ac:dyDescent="0.2">
      <c r="A25" s="370">
        <v>124315311</v>
      </c>
      <c r="B25" s="371" t="s">
        <v>756</v>
      </c>
      <c r="C25" s="369">
        <v>4326.8</v>
      </c>
      <c r="D25" s="368"/>
    </row>
    <row r="26" spans="1:4" x14ac:dyDescent="0.2">
      <c r="A26" s="370">
        <v>124415411</v>
      </c>
      <c r="B26" s="371" t="s">
        <v>760</v>
      </c>
      <c r="C26" s="369">
        <v>3135606.4</v>
      </c>
      <c r="D26" s="368"/>
    </row>
    <row r="27" spans="1:4" x14ac:dyDescent="0.2">
      <c r="A27" s="370">
        <v>124425421</v>
      </c>
      <c r="B27" s="370" t="s">
        <v>762</v>
      </c>
      <c r="C27" s="369">
        <v>47250</v>
      </c>
      <c r="D27" s="368"/>
    </row>
    <row r="28" spans="1:4" x14ac:dyDescent="0.2">
      <c r="A28" s="370">
        <v>124495491</v>
      </c>
      <c r="B28" s="371" t="s">
        <v>764</v>
      </c>
      <c r="C28" s="369">
        <v>-75233</v>
      </c>
      <c r="D28" s="368"/>
    </row>
    <row r="29" spans="1:4" x14ac:dyDescent="0.2">
      <c r="A29" s="370">
        <v>124635631</v>
      </c>
      <c r="B29" s="371" t="s">
        <v>772</v>
      </c>
      <c r="C29" s="369">
        <v>-23314.84</v>
      </c>
      <c r="D29" s="368"/>
    </row>
    <row r="30" spans="1:4" x14ac:dyDescent="0.2">
      <c r="A30" s="370">
        <v>124645641</v>
      </c>
      <c r="B30" s="371" t="s">
        <v>774</v>
      </c>
      <c r="C30" s="369">
        <v>487.5</v>
      </c>
      <c r="D30" s="368"/>
    </row>
    <row r="31" spans="1:4" x14ac:dyDescent="0.2">
      <c r="A31" s="370">
        <v>124655651</v>
      </c>
      <c r="B31" s="371" t="s">
        <v>776</v>
      </c>
      <c r="C31" s="369">
        <v>929514.37</v>
      </c>
      <c r="D31" s="368"/>
    </row>
    <row r="32" spans="1:4" x14ac:dyDescent="0.2">
      <c r="A32" s="370">
        <v>124665661</v>
      </c>
      <c r="B32" s="371" t="s">
        <v>778</v>
      </c>
      <c r="C32" s="369">
        <v>-7200</v>
      </c>
      <c r="D32" s="368"/>
    </row>
    <row r="33" spans="1:4" x14ac:dyDescent="0.2">
      <c r="A33" s="370">
        <v>124665663</v>
      </c>
      <c r="B33" s="371" t="s">
        <v>780</v>
      </c>
      <c r="C33" s="369">
        <v>91459.54</v>
      </c>
      <c r="D33" s="368"/>
    </row>
    <row r="34" spans="1:4" x14ac:dyDescent="0.2">
      <c r="A34" s="370">
        <v>124675671</v>
      </c>
      <c r="B34" s="371" t="s">
        <v>782</v>
      </c>
      <c r="C34" s="369">
        <v>4809.76</v>
      </c>
      <c r="D34" s="368"/>
    </row>
    <row r="35" spans="1:4" x14ac:dyDescent="0.2">
      <c r="A35" s="370">
        <v>125105911</v>
      </c>
      <c r="B35" s="371" t="s">
        <v>816</v>
      </c>
      <c r="C35" s="369">
        <v>-10500</v>
      </c>
      <c r="D35" s="368"/>
    </row>
    <row r="36" spans="1:4" x14ac:dyDescent="0.2">
      <c r="A36" s="367"/>
      <c r="B36" s="367" t="s">
        <v>375</v>
      </c>
      <c r="C36" s="366">
        <f>SUM(C19:C35)</f>
        <v>4905795.75</v>
      </c>
      <c r="D36" s="365">
        <v>0</v>
      </c>
    </row>
  </sheetData>
  <mergeCells count="2">
    <mergeCell ref="A5:B5"/>
    <mergeCell ref="A16:B16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Importe (saldo final) de las adquisiciones de bienes muebles e inmuebles efectuadas en el periodo al que corresponde la cuenta pública presentada." sqref="C18"/>
    <dataValidation allowBlank="1" showInputMessage="1" showErrorMessage="1" prompt="Detallar el porcentaje de estas adquisiciones que fueron realizadas mediante subsidios de capital del sector central (subsidiados por la federación, estado o municipio)." sqref="D7 D18"/>
  </dataValidations>
  <printOptions horizontalCentered="1"/>
  <pageMargins left="0.23622047244094491" right="0.23622047244094491" top="0.74803149606299213" bottom="0.74803149606299213" header="0.31496062992125984" footer="0.31496062992125984"/>
  <pageSetup paperSize="152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2" t="s">
        <v>142</v>
      </c>
      <c r="B2" s="453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0"/>
    </row>
    <row r="5" spans="1:4" ht="14.1" customHeight="1" x14ac:dyDescent="0.2">
      <c r="A5" s="139" t="s">
        <v>143</v>
      </c>
      <c r="B5" s="140"/>
      <c r="C5" s="140"/>
      <c r="D5" s="167"/>
    </row>
    <row r="6" spans="1:4" ht="27.95" customHeight="1" x14ac:dyDescent="0.2">
      <c r="A6" s="454" t="s">
        <v>212</v>
      </c>
      <c r="B6" s="464"/>
      <c r="C6" s="464"/>
      <c r="D6" s="465"/>
    </row>
    <row r="7" spans="1:4" ht="27.95" customHeight="1" thickBot="1" x14ac:dyDescent="0.25">
      <c r="A7" s="474" t="s">
        <v>213</v>
      </c>
      <c r="B7" s="475"/>
      <c r="C7" s="475"/>
      <c r="D7" s="476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21" activePane="bottomLeft" state="frozen"/>
      <selection pane="bottomLeft" activeCell="D1" sqref="A1:D43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6"/>
    </row>
    <row r="2" spans="1:4" s="12" customFormat="1" x14ac:dyDescent="0.2">
      <c r="A2" s="21" t="s">
        <v>0</v>
      </c>
      <c r="B2" s="21"/>
      <c r="C2" s="376"/>
    </row>
    <row r="3" spans="1:4" s="12" customFormat="1" x14ac:dyDescent="0.2">
      <c r="A3" s="21"/>
      <c r="B3" s="21"/>
      <c r="C3" s="376"/>
    </row>
    <row r="4" spans="1:4" s="12" customFormat="1" x14ac:dyDescent="0.2">
      <c r="A4" s="21"/>
      <c r="B4" s="21"/>
      <c r="C4" s="376"/>
    </row>
    <row r="5" spans="1:4" s="12" customFormat="1" x14ac:dyDescent="0.2">
      <c r="C5" s="376"/>
    </row>
    <row r="6" spans="1:4" s="12" customFormat="1" ht="11.25" customHeight="1" x14ac:dyDescent="0.2">
      <c r="A6" s="472" t="s">
        <v>226</v>
      </c>
      <c r="B6" s="473"/>
      <c r="C6" s="376"/>
      <c r="D6" s="392" t="s">
        <v>413</v>
      </c>
    </row>
    <row r="7" spans="1:4" x14ac:dyDescent="0.2">
      <c r="A7" s="374"/>
      <c r="B7" s="374"/>
      <c r="C7" s="373"/>
    </row>
    <row r="8" spans="1:4" ht="15" customHeight="1" x14ac:dyDescent="0.2">
      <c r="A8" s="226" t="s">
        <v>45</v>
      </c>
      <c r="B8" s="391" t="s">
        <v>46</v>
      </c>
      <c r="C8" s="291" t="s">
        <v>47</v>
      </c>
      <c r="D8" s="291" t="s">
        <v>48</v>
      </c>
    </row>
    <row r="9" spans="1:4" x14ac:dyDescent="0.2">
      <c r="A9" s="388">
        <v>5500</v>
      </c>
      <c r="B9" s="390" t="s">
        <v>412</v>
      </c>
      <c r="C9" s="384">
        <f>SUM(C10+C19+C22+C28+C30+C32)</f>
        <v>0</v>
      </c>
      <c r="D9" s="384">
        <f>SUM(D10+D19+D22+D28+D30+D32)</f>
        <v>702612</v>
      </c>
    </row>
    <row r="10" spans="1:4" x14ac:dyDescent="0.2">
      <c r="A10" s="386">
        <v>5510</v>
      </c>
      <c r="B10" s="389" t="s">
        <v>411</v>
      </c>
      <c r="C10" s="384">
        <f>SUM(C11:C18)</f>
        <v>0</v>
      </c>
      <c r="D10" s="384">
        <f>SUM(D11:D18)</f>
        <v>698552</v>
      </c>
    </row>
    <row r="11" spans="1:4" x14ac:dyDescent="0.2">
      <c r="A11" s="386">
        <v>5511</v>
      </c>
      <c r="B11" s="389" t="s">
        <v>410</v>
      </c>
      <c r="C11" s="384">
        <v>0</v>
      </c>
      <c r="D11" s="383">
        <v>0</v>
      </c>
    </row>
    <row r="12" spans="1:4" x14ac:dyDescent="0.2">
      <c r="A12" s="386">
        <v>5512</v>
      </c>
      <c r="B12" s="389" t="s">
        <v>409</v>
      </c>
      <c r="C12" s="384">
        <v>0</v>
      </c>
      <c r="D12" s="383">
        <v>0</v>
      </c>
    </row>
    <row r="13" spans="1:4" x14ac:dyDescent="0.2">
      <c r="A13" s="386">
        <v>5513</v>
      </c>
      <c r="B13" s="389" t="s">
        <v>408</v>
      </c>
      <c r="C13" s="384">
        <v>0</v>
      </c>
      <c r="D13" s="383">
        <v>0</v>
      </c>
    </row>
    <row r="14" spans="1:4" x14ac:dyDescent="0.2">
      <c r="A14" s="386">
        <v>5514</v>
      </c>
      <c r="B14" s="389" t="s">
        <v>407</v>
      </c>
      <c r="C14" s="384">
        <v>0</v>
      </c>
      <c r="D14" s="383">
        <v>0</v>
      </c>
    </row>
    <row r="15" spans="1:4" x14ac:dyDescent="0.2">
      <c r="A15" s="386">
        <v>5515</v>
      </c>
      <c r="B15" s="389" t="s">
        <v>406</v>
      </c>
      <c r="C15" s="384">
        <v>0</v>
      </c>
      <c r="D15" s="383">
        <v>698552</v>
      </c>
    </row>
    <row r="16" spans="1:4" x14ac:dyDescent="0.2">
      <c r="A16" s="386">
        <v>5516</v>
      </c>
      <c r="B16" s="389" t="s">
        <v>405</v>
      </c>
      <c r="C16" s="384">
        <v>0</v>
      </c>
      <c r="D16" s="383">
        <v>0</v>
      </c>
    </row>
    <row r="17" spans="1:4" x14ac:dyDescent="0.2">
      <c r="A17" s="386">
        <v>5517</v>
      </c>
      <c r="B17" s="389" t="s">
        <v>404</v>
      </c>
      <c r="C17" s="384">
        <v>0</v>
      </c>
      <c r="D17" s="383">
        <v>0</v>
      </c>
    </row>
    <row r="18" spans="1:4" x14ac:dyDescent="0.2">
      <c r="A18" s="386">
        <v>5518</v>
      </c>
      <c r="B18" s="389" t="s">
        <v>403</v>
      </c>
      <c r="C18" s="384">
        <v>0</v>
      </c>
      <c r="D18" s="383">
        <v>0</v>
      </c>
    </row>
    <row r="19" spans="1:4" x14ac:dyDescent="0.2">
      <c r="A19" s="386">
        <v>5520</v>
      </c>
      <c r="B19" s="389" t="s">
        <v>402</v>
      </c>
      <c r="C19" s="384">
        <f>SUM(C20:C21)</f>
        <v>0</v>
      </c>
      <c r="D19" s="384">
        <f>SUM(D20:D21)</f>
        <v>0</v>
      </c>
    </row>
    <row r="20" spans="1:4" x14ac:dyDescent="0.2">
      <c r="A20" s="386">
        <v>5521</v>
      </c>
      <c r="B20" s="389" t="s">
        <v>401</v>
      </c>
      <c r="C20" s="384">
        <v>0</v>
      </c>
      <c r="D20" s="383">
        <v>0</v>
      </c>
    </row>
    <row r="21" spans="1:4" x14ac:dyDescent="0.2">
      <c r="A21" s="386">
        <v>5522</v>
      </c>
      <c r="B21" s="389" t="s">
        <v>400</v>
      </c>
      <c r="C21" s="384">
        <v>0</v>
      </c>
      <c r="D21" s="383">
        <v>0</v>
      </c>
    </row>
    <row r="22" spans="1:4" x14ac:dyDescent="0.2">
      <c r="A22" s="386">
        <v>5530</v>
      </c>
      <c r="B22" s="389" t="s">
        <v>399</v>
      </c>
      <c r="C22" s="384">
        <f>SUM(C23:C27)</f>
        <v>0</v>
      </c>
      <c r="D22" s="384">
        <f>SUM(D23:D27)</f>
        <v>0</v>
      </c>
    </row>
    <row r="23" spans="1:4" x14ac:dyDescent="0.2">
      <c r="A23" s="386">
        <v>5531</v>
      </c>
      <c r="B23" s="389" t="s">
        <v>398</v>
      </c>
      <c r="C23" s="384">
        <v>0</v>
      </c>
      <c r="D23" s="383">
        <v>0</v>
      </c>
    </row>
    <row r="24" spans="1:4" x14ac:dyDescent="0.2">
      <c r="A24" s="386">
        <v>5532</v>
      </c>
      <c r="B24" s="389" t="s">
        <v>397</v>
      </c>
      <c r="C24" s="384">
        <v>0</v>
      </c>
      <c r="D24" s="383">
        <v>0</v>
      </c>
    </row>
    <row r="25" spans="1:4" x14ac:dyDescent="0.2">
      <c r="A25" s="386">
        <v>5533</v>
      </c>
      <c r="B25" s="389" t="s">
        <v>396</v>
      </c>
      <c r="C25" s="384">
        <v>0</v>
      </c>
      <c r="D25" s="383">
        <v>0</v>
      </c>
    </row>
    <row r="26" spans="1:4" x14ac:dyDescent="0.2">
      <c r="A26" s="386">
        <v>5534</v>
      </c>
      <c r="B26" s="389" t="s">
        <v>395</v>
      </c>
      <c r="C26" s="384">
        <v>0</v>
      </c>
      <c r="D26" s="383">
        <v>0</v>
      </c>
    </row>
    <row r="27" spans="1:4" x14ac:dyDescent="0.2">
      <c r="A27" s="386">
        <v>5535</v>
      </c>
      <c r="B27" s="389" t="s">
        <v>394</v>
      </c>
      <c r="C27" s="384">
        <v>0</v>
      </c>
      <c r="D27" s="383">
        <v>0</v>
      </c>
    </row>
    <row r="28" spans="1:4" x14ac:dyDescent="0.2">
      <c r="A28" s="386">
        <v>5540</v>
      </c>
      <c r="B28" s="389" t="s">
        <v>393</v>
      </c>
      <c r="C28" s="384">
        <f>C29</f>
        <v>0</v>
      </c>
      <c r="D28" s="383">
        <f>D29</f>
        <v>0</v>
      </c>
    </row>
    <row r="29" spans="1:4" x14ac:dyDescent="0.2">
      <c r="A29" s="386">
        <v>5541</v>
      </c>
      <c r="B29" s="389" t="s">
        <v>393</v>
      </c>
      <c r="C29" s="384">
        <v>0</v>
      </c>
      <c r="D29" s="383">
        <v>0</v>
      </c>
    </row>
    <row r="30" spans="1:4" x14ac:dyDescent="0.2">
      <c r="A30" s="386">
        <v>5550</v>
      </c>
      <c r="B30" s="385" t="s">
        <v>392</v>
      </c>
      <c r="C30" s="384">
        <f>SUM(C31)</f>
        <v>0</v>
      </c>
      <c r="D30" s="384">
        <f>SUM(D31)</f>
        <v>0</v>
      </c>
    </row>
    <row r="31" spans="1:4" x14ac:dyDescent="0.2">
      <c r="A31" s="386">
        <v>5551</v>
      </c>
      <c r="B31" s="385" t="s">
        <v>392</v>
      </c>
      <c r="C31" s="384">
        <v>0</v>
      </c>
      <c r="D31" s="383">
        <v>0</v>
      </c>
    </row>
    <row r="32" spans="1:4" x14ac:dyDescent="0.2">
      <c r="A32" s="386">
        <v>5590</v>
      </c>
      <c r="B32" s="385" t="s">
        <v>391</v>
      </c>
      <c r="C32" s="384">
        <f>SUM(C33:C40)</f>
        <v>0</v>
      </c>
      <c r="D32" s="384">
        <f>SUM(D33:D40)</f>
        <v>4060</v>
      </c>
    </row>
    <row r="33" spans="1:4" x14ac:dyDescent="0.2">
      <c r="A33" s="386">
        <v>5591</v>
      </c>
      <c r="B33" s="385" t="s">
        <v>390</v>
      </c>
      <c r="C33" s="384">
        <v>0</v>
      </c>
      <c r="D33" s="383">
        <v>0</v>
      </c>
    </row>
    <row r="34" spans="1:4" x14ac:dyDescent="0.2">
      <c r="A34" s="386">
        <v>5592</v>
      </c>
      <c r="B34" s="385" t="s">
        <v>389</v>
      </c>
      <c r="C34" s="384">
        <v>0</v>
      </c>
      <c r="D34" s="383">
        <v>0</v>
      </c>
    </row>
    <row r="35" spans="1:4" x14ac:dyDescent="0.2">
      <c r="A35" s="386">
        <v>5593</v>
      </c>
      <c r="B35" s="385" t="s">
        <v>388</v>
      </c>
      <c r="C35" s="384">
        <v>0</v>
      </c>
      <c r="D35" s="383">
        <v>0</v>
      </c>
    </row>
    <row r="36" spans="1:4" x14ac:dyDescent="0.2">
      <c r="A36" s="386">
        <v>5594</v>
      </c>
      <c r="B36" s="385" t="s">
        <v>387</v>
      </c>
      <c r="C36" s="384">
        <v>0</v>
      </c>
      <c r="D36" s="383">
        <v>0</v>
      </c>
    </row>
    <row r="37" spans="1:4" x14ac:dyDescent="0.2">
      <c r="A37" s="386">
        <v>5595</v>
      </c>
      <c r="B37" s="385" t="s">
        <v>386</v>
      </c>
      <c r="C37" s="384">
        <v>0</v>
      </c>
      <c r="D37" s="383">
        <v>0</v>
      </c>
    </row>
    <row r="38" spans="1:4" x14ac:dyDescent="0.2">
      <c r="A38" s="386">
        <v>5596</v>
      </c>
      <c r="B38" s="385" t="s">
        <v>385</v>
      </c>
      <c r="C38" s="384">
        <v>0</v>
      </c>
      <c r="D38" s="383">
        <v>0</v>
      </c>
    </row>
    <row r="39" spans="1:4" x14ac:dyDescent="0.2">
      <c r="A39" s="386">
        <v>5597</v>
      </c>
      <c r="B39" s="385" t="s">
        <v>384</v>
      </c>
      <c r="C39" s="384">
        <v>0</v>
      </c>
      <c r="D39" s="383">
        <v>0</v>
      </c>
    </row>
    <row r="40" spans="1:4" x14ac:dyDescent="0.2">
      <c r="A40" s="386">
        <v>5599</v>
      </c>
      <c r="B40" s="385" t="s">
        <v>383</v>
      </c>
      <c r="C40" s="384">
        <v>0</v>
      </c>
      <c r="D40" s="383">
        <v>4060</v>
      </c>
    </row>
    <row r="41" spans="1:4" x14ac:dyDescent="0.2">
      <c r="A41" s="388">
        <v>5600</v>
      </c>
      <c r="B41" s="387" t="s">
        <v>382</v>
      </c>
      <c r="C41" s="384">
        <f>SUM(C42)</f>
        <v>0</v>
      </c>
      <c r="D41" s="384">
        <f>SUM(D42)</f>
        <v>0</v>
      </c>
    </row>
    <row r="42" spans="1:4" x14ac:dyDescent="0.2">
      <c r="A42" s="386">
        <v>5610</v>
      </c>
      <c r="B42" s="385" t="s">
        <v>381</v>
      </c>
      <c r="C42" s="384">
        <f>SUM(C43)</f>
        <v>0</v>
      </c>
      <c r="D42" s="384">
        <f>SUM(D43)</f>
        <v>0</v>
      </c>
    </row>
    <row r="43" spans="1:4" x14ac:dyDescent="0.2">
      <c r="A43" s="382">
        <v>5611</v>
      </c>
      <c r="B43" s="381" t="s">
        <v>380</v>
      </c>
      <c r="C43" s="380">
        <v>0</v>
      </c>
      <c r="D43" s="379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rintOptions horizontalCentered="1"/>
  <pageMargins left="0.70866141732283472" right="0.70866141732283472" top="0.74803149606299213" bottom="0.74803149606299213" header="0.31496062992125984" footer="0.31496062992125984"/>
  <pageSetup paperSize="152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22" sqref="A1:C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134</v>
      </c>
      <c r="B5" s="411"/>
      <c r="C5" s="410" t="s">
        <v>140</v>
      </c>
    </row>
    <row r="6" spans="1:3" x14ac:dyDescent="0.2">
      <c r="A6" s="409"/>
      <c r="B6" s="409"/>
      <c r="C6" s="408"/>
    </row>
    <row r="7" spans="1:3" ht="15" customHeight="1" x14ac:dyDescent="0.2">
      <c r="A7" s="226" t="s">
        <v>45</v>
      </c>
      <c r="B7" s="407" t="s">
        <v>46</v>
      </c>
      <c r="C7" s="391" t="s">
        <v>265</v>
      </c>
    </row>
    <row r="8" spans="1:3" x14ac:dyDescent="0.2">
      <c r="A8" s="404">
        <v>900001</v>
      </c>
      <c r="B8" s="406" t="s">
        <v>427</v>
      </c>
      <c r="C8" s="402">
        <v>0</v>
      </c>
    </row>
    <row r="9" spans="1:3" x14ac:dyDescent="0.2">
      <c r="A9" s="404">
        <v>900002</v>
      </c>
      <c r="B9" s="403" t="s">
        <v>426</v>
      </c>
      <c r="C9" s="402">
        <f>SUM(C10:C14)</f>
        <v>0</v>
      </c>
    </row>
    <row r="10" spans="1:3" x14ac:dyDescent="0.2">
      <c r="A10" s="405">
        <v>4320</v>
      </c>
      <c r="B10" s="399" t="s">
        <v>425</v>
      </c>
      <c r="C10" s="396"/>
    </row>
    <row r="11" spans="1:3" ht="22.5" x14ac:dyDescent="0.2">
      <c r="A11" s="405">
        <v>4330</v>
      </c>
      <c r="B11" s="399" t="s">
        <v>424</v>
      </c>
      <c r="C11" s="396"/>
    </row>
    <row r="12" spans="1:3" x14ac:dyDescent="0.2">
      <c r="A12" s="405">
        <v>4340</v>
      </c>
      <c r="B12" s="399" t="s">
        <v>423</v>
      </c>
      <c r="C12" s="396"/>
    </row>
    <row r="13" spans="1:3" x14ac:dyDescent="0.2">
      <c r="A13" s="405">
        <v>4399</v>
      </c>
      <c r="B13" s="399" t="s">
        <v>422</v>
      </c>
      <c r="C13" s="396"/>
    </row>
    <row r="14" spans="1:3" x14ac:dyDescent="0.2">
      <c r="A14" s="398">
        <v>4400</v>
      </c>
      <c r="B14" s="399" t="s">
        <v>421</v>
      </c>
      <c r="C14" s="396"/>
    </row>
    <row r="15" spans="1:3" x14ac:dyDescent="0.2">
      <c r="A15" s="404">
        <v>900003</v>
      </c>
      <c r="B15" s="403" t="s">
        <v>420</v>
      </c>
      <c r="C15" s="402">
        <f>SUM(C16:C19)</f>
        <v>0</v>
      </c>
    </row>
    <row r="16" spans="1:3" x14ac:dyDescent="0.2">
      <c r="A16" s="401">
        <v>52</v>
      </c>
      <c r="B16" s="399" t="s">
        <v>419</v>
      </c>
      <c r="C16" s="396"/>
    </row>
    <row r="17" spans="1:3" x14ac:dyDescent="0.2">
      <c r="A17" s="401">
        <v>62</v>
      </c>
      <c r="B17" s="399" t="s">
        <v>418</v>
      </c>
      <c r="C17" s="396"/>
    </row>
    <row r="18" spans="1:3" x14ac:dyDescent="0.2">
      <c r="A18" s="400" t="s">
        <v>417</v>
      </c>
      <c r="B18" s="399" t="s">
        <v>416</v>
      </c>
      <c r="C18" s="396"/>
    </row>
    <row r="19" spans="1:3" x14ac:dyDescent="0.2">
      <c r="A19" s="398">
        <v>4500</v>
      </c>
      <c r="B19" s="397" t="s">
        <v>415</v>
      </c>
      <c r="C19" s="396"/>
    </row>
    <row r="20" spans="1:3" x14ac:dyDescent="0.2">
      <c r="A20" s="395">
        <v>900004</v>
      </c>
      <c r="B20" s="394" t="s">
        <v>414</v>
      </c>
      <c r="C20" s="393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paperSize="152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2" t="s">
        <v>142</v>
      </c>
      <c r="B2" s="453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4"/>
    </row>
    <row r="5" spans="1:4" ht="14.1" customHeight="1" x14ac:dyDescent="0.2">
      <c r="A5" s="139" t="s">
        <v>143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77" t="s">
        <v>215</v>
      </c>
      <c r="B7" s="478"/>
      <c r="C7" s="12"/>
      <c r="D7" s="96"/>
    </row>
    <row r="8" spans="1:4" ht="14.1" customHeight="1" x14ac:dyDescent="0.2">
      <c r="A8" s="176" t="s">
        <v>216</v>
      </c>
      <c r="B8" s="173"/>
      <c r="C8" s="12"/>
      <c r="D8" s="96"/>
    </row>
    <row r="9" spans="1:4" ht="14.1" customHeight="1" x14ac:dyDescent="0.2">
      <c r="A9" s="176" t="s">
        <v>217</v>
      </c>
      <c r="B9" s="173"/>
      <c r="C9" s="12"/>
      <c r="D9" s="96"/>
    </row>
    <row r="10" spans="1:4" ht="14.1" customHeight="1" x14ac:dyDescent="0.2">
      <c r="A10" s="176" t="s">
        <v>218</v>
      </c>
      <c r="B10" s="173"/>
      <c r="C10" s="12"/>
      <c r="D10" s="96"/>
    </row>
    <row r="11" spans="1:4" ht="14.1" customHeight="1" thickBot="1" x14ac:dyDescent="0.25">
      <c r="A11" s="177" t="s">
        <v>219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8" workbookViewId="0">
      <selection activeCell="C1" sqref="A1:C3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135</v>
      </c>
      <c r="B5" s="411"/>
      <c r="C5" s="423" t="s">
        <v>141</v>
      </c>
    </row>
    <row r="6" spans="1:3" ht="11.25" customHeight="1" x14ac:dyDescent="0.2">
      <c r="A6" s="409"/>
      <c r="B6" s="408"/>
      <c r="C6" s="422"/>
    </row>
    <row r="7" spans="1:3" ht="15" customHeight="1" x14ac:dyDescent="0.2">
      <c r="A7" s="226" t="s">
        <v>45</v>
      </c>
      <c r="B7" s="407" t="s">
        <v>46</v>
      </c>
      <c r="C7" s="391" t="s">
        <v>265</v>
      </c>
    </row>
    <row r="8" spans="1:3" x14ac:dyDescent="0.2">
      <c r="A8" s="421">
        <v>900001</v>
      </c>
      <c r="B8" s="420" t="s">
        <v>450</v>
      </c>
      <c r="C8" s="419">
        <v>0</v>
      </c>
    </row>
    <row r="9" spans="1:3" x14ac:dyDescent="0.2">
      <c r="A9" s="421">
        <v>900002</v>
      </c>
      <c r="B9" s="420" t="s">
        <v>449</v>
      </c>
      <c r="C9" s="419">
        <f>SUM(C10:C26)</f>
        <v>0</v>
      </c>
    </row>
    <row r="10" spans="1:3" x14ac:dyDescent="0.2">
      <c r="A10" s="405">
        <v>5100</v>
      </c>
      <c r="B10" s="418" t="s">
        <v>448</v>
      </c>
      <c r="C10" s="416"/>
    </row>
    <row r="11" spans="1:3" x14ac:dyDescent="0.2">
      <c r="A11" s="405">
        <v>5200</v>
      </c>
      <c r="B11" s="418" t="s">
        <v>447</v>
      </c>
      <c r="C11" s="416"/>
    </row>
    <row r="12" spans="1:3" x14ac:dyDescent="0.2">
      <c r="A12" s="405">
        <v>5300</v>
      </c>
      <c r="B12" s="418" t="s">
        <v>446</v>
      </c>
      <c r="C12" s="416"/>
    </row>
    <row r="13" spans="1:3" x14ac:dyDescent="0.2">
      <c r="A13" s="405">
        <v>5400</v>
      </c>
      <c r="B13" s="418" t="s">
        <v>445</v>
      </c>
      <c r="C13" s="416"/>
    </row>
    <row r="14" spans="1:3" x14ac:dyDescent="0.2">
      <c r="A14" s="405">
        <v>5500</v>
      </c>
      <c r="B14" s="418" t="s">
        <v>444</v>
      </c>
      <c r="C14" s="416"/>
    </row>
    <row r="15" spans="1:3" x14ac:dyDescent="0.2">
      <c r="A15" s="405">
        <v>5600</v>
      </c>
      <c r="B15" s="418" t="s">
        <v>443</v>
      </c>
      <c r="C15" s="416"/>
    </row>
    <row r="16" spans="1:3" x14ac:dyDescent="0.2">
      <c r="A16" s="405">
        <v>5700</v>
      </c>
      <c r="B16" s="418" t="s">
        <v>442</v>
      </c>
      <c r="C16" s="416"/>
    </row>
    <row r="17" spans="1:3" x14ac:dyDescent="0.2">
      <c r="A17" s="405" t="s">
        <v>441</v>
      </c>
      <c r="B17" s="418" t="s">
        <v>440</v>
      </c>
      <c r="C17" s="416"/>
    </row>
    <row r="18" spans="1:3" x14ac:dyDescent="0.2">
      <c r="A18" s="405">
        <v>5900</v>
      </c>
      <c r="B18" s="418" t="s">
        <v>439</v>
      </c>
      <c r="C18" s="416"/>
    </row>
    <row r="19" spans="1:3" x14ac:dyDescent="0.2">
      <c r="A19" s="401">
        <v>6200</v>
      </c>
      <c r="B19" s="418" t="s">
        <v>438</v>
      </c>
      <c r="C19" s="416"/>
    </row>
    <row r="20" spans="1:3" x14ac:dyDescent="0.2">
      <c r="A20" s="401">
        <v>7200</v>
      </c>
      <c r="B20" s="418" t="s">
        <v>437</v>
      </c>
      <c r="C20" s="416"/>
    </row>
    <row r="21" spans="1:3" x14ac:dyDescent="0.2">
      <c r="A21" s="401">
        <v>7300</v>
      </c>
      <c r="B21" s="418" t="s">
        <v>436</v>
      </c>
      <c r="C21" s="416"/>
    </row>
    <row r="22" spans="1:3" x14ac:dyDescent="0.2">
      <c r="A22" s="401">
        <v>7500</v>
      </c>
      <c r="B22" s="418" t="s">
        <v>435</v>
      </c>
      <c r="C22" s="416"/>
    </row>
    <row r="23" spans="1:3" x14ac:dyDescent="0.2">
      <c r="A23" s="401">
        <v>7900</v>
      </c>
      <c r="B23" s="418" t="s">
        <v>434</v>
      </c>
      <c r="C23" s="416"/>
    </row>
    <row r="24" spans="1:3" x14ac:dyDescent="0.2">
      <c r="A24" s="401">
        <v>9100</v>
      </c>
      <c r="B24" s="418" t="s">
        <v>433</v>
      </c>
      <c r="C24" s="416"/>
    </row>
    <row r="25" spans="1:3" x14ac:dyDescent="0.2">
      <c r="A25" s="401">
        <v>9900</v>
      </c>
      <c r="B25" s="418" t="s">
        <v>432</v>
      </c>
      <c r="C25" s="416"/>
    </row>
    <row r="26" spans="1:3" x14ac:dyDescent="0.2">
      <c r="A26" s="401">
        <v>7400</v>
      </c>
      <c r="B26" s="417" t="s">
        <v>431</v>
      </c>
      <c r="C26" s="416"/>
    </row>
    <row r="27" spans="1:3" x14ac:dyDescent="0.2">
      <c r="A27" s="421">
        <v>900003</v>
      </c>
      <c r="B27" s="420" t="s">
        <v>430</v>
      </c>
      <c r="C27" s="419">
        <f>SUM(C28:C34)</f>
        <v>0</v>
      </c>
    </row>
    <row r="28" spans="1:3" ht="22.5" x14ac:dyDescent="0.2">
      <c r="A28" s="405">
        <v>5510</v>
      </c>
      <c r="B28" s="418" t="s">
        <v>411</v>
      </c>
      <c r="C28" s="416"/>
    </row>
    <row r="29" spans="1:3" x14ac:dyDescent="0.2">
      <c r="A29" s="405">
        <v>5520</v>
      </c>
      <c r="B29" s="418" t="s">
        <v>402</v>
      </c>
      <c r="C29" s="416"/>
    </row>
    <row r="30" spans="1:3" x14ac:dyDescent="0.2">
      <c r="A30" s="405">
        <v>5530</v>
      </c>
      <c r="B30" s="418" t="s">
        <v>399</v>
      </c>
      <c r="C30" s="416"/>
    </row>
    <row r="31" spans="1:3" ht="22.5" x14ac:dyDescent="0.2">
      <c r="A31" s="405">
        <v>5540</v>
      </c>
      <c r="B31" s="418" t="s">
        <v>393</v>
      </c>
      <c r="C31" s="416"/>
    </row>
    <row r="32" spans="1:3" x14ac:dyDescent="0.2">
      <c r="A32" s="405">
        <v>5550</v>
      </c>
      <c r="B32" s="418" t="s">
        <v>392</v>
      </c>
      <c r="C32" s="416"/>
    </row>
    <row r="33" spans="1:3" x14ac:dyDescent="0.2">
      <c r="A33" s="405">
        <v>5590</v>
      </c>
      <c r="B33" s="418" t="s">
        <v>391</v>
      </c>
      <c r="C33" s="416"/>
    </row>
    <row r="34" spans="1:3" x14ac:dyDescent="0.2">
      <c r="A34" s="405">
        <v>5600</v>
      </c>
      <c r="B34" s="417" t="s">
        <v>429</v>
      </c>
      <c r="C34" s="416"/>
    </row>
    <row r="35" spans="1:3" x14ac:dyDescent="0.2">
      <c r="A35" s="415">
        <v>900004</v>
      </c>
      <c r="B35" s="414" t="s">
        <v>428</v>
      </c>
      <c r="C35" s="413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paperSize="15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2" t="s">
        <v>142</v>
      </c>
      <c r="B2" s="453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233</v>
      </c>
      <c r="B4" s="169"/>
      <c r="C4" s="169"/>
      <c r="D4" s="95"/>
    </row>
    <row r="5" spans="1:4" ht="14.1" customHeight="1" x14ac:dyDescent="0.2">
      <c r="A5" s="139" t="s">
        <v>143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77" t="s">
        <v>220</v>
      </c>
      <c r="B7" s="478"/>
      <c r="C7" s="13"/>
      <c r="D7" s="96"/>
    </row>
    <row r="8" spans="1:4" ht="14.1" customHeight="1" x14ac:dyDescent="0.2">
      <c r="A8" s="179" t="s">
        <v>221</v>
      </c>
      <c r="B8" s="173"/>
      <c r="C8" s="13"/>
      <c r="D8" s="96"/>
    </row>
    <row r="9" spans="1:4" ht="14.1" customHeight="1" x14ac:dyDescent="0.2">
      <c r="A9" s="179" t="s">
        <v>222</v>
      </c>
      <c r="B9" s="173"/>
      <c r="C9" s="13"/>
      <c r="D9" s="96"/>
    </row>
    <row r="10" spans="1:4" ht="14.1" customHeight="1" x14ac:dyDescent="0.2">
      <c r="A10" s="179" t="s">
        <v>223</v>
      </c>
      <c r="B10" s="173"/>
      <c r="C10" s="13"/>
      <c r="D10" s="96"/>
    </row>
    <row r="11" spans="1:4" ht="14.1" customHeight="1" thickBot="1" x14ac:dyDescent="0.25">
      <c r="A11" s="180" t="s">
        <v>224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2" t="s">
        <v>142</v>
      </c>
      <c r="B2" s="453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92"/>
      <c r="C5" s="92"/>
      <c r="D5" s="92"/>
      <c r="E5" s="93"/>
    </row>
    <row r="6" spans="1:5" ht="14.1" customHeight="1" x14ac:dyDescent="0.2">
      <c r="A6" s="139" t="s">
        <v>146</v>
      </c>
      <c r="B6" s="92"/>
      <c r="C6" s="92"/>
      <c r="D6" s="92"/>
      <c r="E6" s="93"/>
    </row>
    <row r="7" spans="1:5" ht="14.1" customHeight="1" x14ac:dyDescent="0.2">
      <c r="A7" s="143" t="s">
        <v>147</v>
      </c>
      <c r="B7" s="92"/>
      <c r="C7" s="92"/>
      <c r="D7" s="92"/>
      <c r="E7" s="93"/>
    </row>
    <row r="8" spans="1:5" ht="14.1" customHeight="1" x14ac:dyDescent="0.2">
      <c r="A8" s="143" t="s">
        <v>148</v>
      </c>
      <c r="B8" s="12"/>
      <c r="C8" s="12"/>
      <c r="D8" s="12"/>
      <c r="E8" s="96"/>
    </row>
    <row r="9" spans="1:5" ht="14.1" customHeight="1" thickBot="1" x14ac:dyDescent="0.25">
      <c r="A9" s="144" t="s">
        <v>149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topLeftCell="A54" zoomScaleNormal="100" zoomScaleSheetLayoutView="100" workbookViewId="0">
      <selection activeCell="F1" sqref="A1:F7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10" x14ac:dyDescent="0.2">
      <c r="E1" s="5" t="s">
        <v>44</v>
      </c>
    </row>
    <row r="2" spans="1:10" ht="15" customHeight="1" x14ac:dyDescent="0.2">
      <c r="A2" s="449" t="s">
        <v>40</v>
      </c>
    </row>
    <row r="3" spans="1:10" x14ac:dyDescent="0.2">
      <c r="A3" s="3"/>
    </row>
    <row r="4" spans="1:10" s="39" customFormat="1" ht="12.75" x14ac:dyDescent="0.2">
      <c r="A4" s="448" t="s">
        <v>76</v>
      </c>
    </row>
    <row r="5" spans="1:10" s="39" customFormat="1" ht="35.1" customHeight="1" x14ac:dyDescent="0.2">
      <c r="A5" s="480" t="s">
        <v>77</v>
      </c>
      <c r="B5" s="480"/>
      <c r="C5" s="480"/>
      <c r="D5" s="480"/>
      <c r="E5" s="480"/>
      <c r="F5" s="480"/>
      <c r="H5" s="41"/>
    </row>
    <row r="6" spans="1:10" s="39" customFormat="1" x14ac:dyDescent="0.2">
      <c r="A6" s="189"/>
      <c r="B6" s="189"/>
      <c r="C6" s="189"/>
      <c r="D6" s="189"/>
      <c r="H6" s="41"/>
    </row>
    <row r="7" spans="1:10" s="39" customFormat="1" x14ac:dyDescent="0.2">
      <c r="A7" s="236" t="s">
        <v>1385</v>
      </c>
      <c r="B7" s="236" t="s">
        <v>1386</v>
      </c>
      <c r="C7" s="252">
        <v>80377631.5</v>
      </c>
      <c r="D7" s="252">
        <v>79400872.5</v>
      </c>
      <c r="E7" s="252">
        <v>-976759</v>
      </c>
      <c r="F7" s="360"/>
      <c r="G7" s="89"/>
      <c r="H7" s="89"/>
      <c r="I7" s="89"/>
      <c r="J7" s="89"/>
    </row>
    <row r="8" spans="1:10" s="39" customFormat="1" x14ac:dyDescent="0.2">
      <c r="A8" s="41"/>
      <c r="B8" s="41"/>
      <c r="C8" s="41"/>
      <c r="D8" s="41"/>
    </row>
    <row r="9" spans="1:10" s="39" customFormat="1" ht="12.75" x14ac:dyDescent="0.2">
      <c r="A9" s="447" t="s">
        <v>79</v>
      </c>
      <c r="B9" s="41"/>
      <c r="C9" s="41"/>
      <c r="D9" s="41"/>
    </row>
    <row r="10" spans="1:10" s="39" customFormat="1" ht="12.75" x14ac:dyDescent="0.2">
      <c r="A10" s="447"/>
      <c r="B10" s="41"/>
      <c r="C10" s="41"/>
      <c r="D10" s="41"/>
    </row>
    <row r="11" spans="1:10" s="39" customFormat="1" ht="12.75" x14ac:dyDescent="0.2">
      <c r="A11" s="436">
        <v>7000</v>
      </c>
      <c r="B11" s="435" t="s">
        <v>515</v>
      </c>
      <c r="C11" s="41"/>
      <c r="D11" s="41"/>
    </row>
    <row r="12" spans="1:10" s="39" customFormat="1" ht="12.75" x14ac:dyDescent="0.2">
      <c r="A12" s="436"/>
      <c r="B12" s="435"/>
      <c r="C12" s="41"/>
      <c r="D12" s="41"/>
    </row>
    <row r="13" spans="1:10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10" s="39" customFormat="1" x14ac:dyDescent="0.2">
      <c r="A14" s="441">
        <v>7100</v>
      </c>
      <c r="B14" s="446" t="s">
        <v>514</v>
      </c>
      <c r="C14" s="443"/>
      <c r="D14" s="443"/>
      <c r="E14" s="438"/>
    </row>
    <row r="15" spans="1:10" s="39" customFormat="1" x14ac:dyDescent="0.2">
      <c r="A15" s="427">
        <v>7110</v>
      </c>
      <c r="B15" s="444" t="s">
        <v>513</v>
      </c>
      <c r="C15" s="443"/>
      <c r="D15" s="443"/>
      <c r="E15" s="438"/>
    </row>
    <row r="16" spans="1:10" s="39" customFormat="1" x14ac:dyDescent="0.2">
      <c r="A16" s="427">
        <v>7120</v>
      </c>
      <c r="B16" s="444" t="s">
        <v>512</v>
      </c>
      <c r="C16" s="443"/>
      <c r="D16" s="443"/>
      <c r="E16" s="438"/>
    </row>
    <row r="17" spans="1:5" s="39" customFormat="1" x14ac:dyDescent="0.2">
      <c r="A17" s="427">
        <v>7130</v>
      </c>
      <c r="B17" s="444" t="s">
        <v>511</v>
      </c>
      <c r="C17" s="443"/>
      <c r="D17" s="443"/>
      <c r="E17" s="438"/>
    </row>
    <row r="18" spans="1:5" s="39" customFormat="1" ht="22.5" x14ac:dyDescent="0.2">
      <c r="A18" s="427">
        <v>7140</v>
      </c>
      <c r="B18" s="444" t="s">
        <v>510</v>
      </c>
      <c r="C18" s="443"/>
      <c r="D18" s="443"/>
      <c r="E18" s="438"/>
    </row>
    <row r="19" spans="1:5" s="39" customFormat="1" ht="22.5" x14ac:dyDescent="0.2">
      <c r="A19" s="427">
        <v>7150</v>
      </c>
      <c r="B19" s="444" t="s">
        <v>509</v>
      </c>
      <c r="C19" s="443"/>
      <c r="D19" s="443"/>
      <c r="E19" s="438"/>
    </row>
    <row r="20" spans="1:5" s="39" customFormat="1" x14ac:dyDescent="0.2">
      <c r="A20" s="427">
        <v>7160</v>
      </c>
      <c r="B20" s="444" t="s">
        <v>508</v>
      </c>
      <c r="C20" s="443"/>
      <c r="D20" s="443"/>
      <c r="E20" s="438"/>
    </row>
    <row r="21" spans="1:5" s="39" customFormat="1" x14ac:dyDescent="0.2">
      <c r="A21" s="441">
        <v>7200</v>
      </c>
      <c r="B21" s="446" t="s">
        <v>507</v>
      </c>
      <c r="C21" s="443"/>
      <c r="D21" s="443"/>
      <c r="E21" s="438"/>
    </row>
    <row r="22" spans="1:5" s="39" customFormat="1" ht="22.5" x14ac:dyDescent="0.2">
      <c r="A22" s="427">
        <v>7210</v>
      </c>
      <c r="B22" s="444" t="s">
        <v>506</v>
      </c>
      <c r="C22" s="443"/>
      <c r="D22" s="443"/>
      <c r="E22" s="438"/>
    </row>
    <row r="23" spans="1:5" s="39" customFormat="1" ht="22.5" x14ac:dyDescent="0.2">
      <c r="A23" s="427">
        <v>7220</v>
      </c>
      <c r="B23" s="444" t="s">
        <v>505</v>
      </c>
      <c r="C23" s="443"/>
      <c r="D23" s="443"/>
      <c r="E23" s="438"/>
    </row>
    <row r="24" spans="1:5" s="39" customFormat="1" ht="12.95" customHeight="1" x14ac:dyDescent="0.2">
      <c r="A24" s="427">
        <v>7230</v>
      </c>
      <c r="B24" s="442" t="s">
        <v>504</v>
      </c>
      <c r="C24" s="438"/>
      <c r="D24" s="438"/>
      <c r="E24" s="438"/>
    </row>
    <row r="25" spans="1:5" s="39" customFormat="1" ht="22.5" x14ac:dyDescent="0.2">
      <c r="A25" s="427">
        <v>7240</v>
      </c>
      <c r="B25" s="442" t="s">
        <v>503</v>
      </c>
      <c r="C25" s="438"/>
      <c r="D25" s="438"/>
      <c r="E25" s="438"/>
    </row>
    <row r="26" spans="1:5" s="39" customFormat="1" ht="22.5" x14ac:dyDescent="0.2">
      <c r="A26" s="427">
        <v>7250</v>
      </c>
      <c r="B26" s="442" t="s">
        <v>502</v>
      </c>
      <c r="C26" s="438"/>
      <c r="D26" s="438"/>
      <c r="E26" s="438"/>
    </row>
    <row r="27" spans="1:5" s="39" customFormat="1" ht="22.5" x14ac:dyDescent="0.2">
      <c r="A27" s="427">
        <v>7260</v>
      </c>
      <c r="B27" s="442" t="s">
        <v>501</v>
      </c>
      <c r="C27" s="438"/>
      <c r="D27" s="438"/>
      <c r="E27" s="438"/>
    </row>
    <row r="28" spans="1:5" s="39" customFormat="1" x14ac:dyDescent="0.2">
      <c r="A28" s="441">
        <v>7300</v>
      </c>
      <c r="B28" s="445" t="s">
        <v>500</v>
      </c>
      <c r="C28" s="438"/>
      <c r="D28" s="438"/>
      <c r="E28" s="438"/>
    </row>
    <row r="29" spans="1:5" s="39" customFormat="1" x14ac:dyDescent="0.2">
      <c r="A29" s="427">
        <v>7310</v>
      </c>
      <c r="B29" s="442" t="s">
        <v>499</v>
      </c>
      <c r="C29" s="438"/>
      <c r="D29" s="438"/>
      <c r="E29" s="438"/>
    </row>
    <row r="30" spans="1:5" s="39" customFormat="1" x14ac:dyDescent="0.2">
      <c r="A30" s="427">
        <v>7320</v>
      </c>
      <c r="B30" s="442" t="s">
        <v>498</v>
      </c>
      <c r="C30" s="438"/>
      <c r="D30" s="438"/>
      <c r="E30" s="438"/>
    </row>
    <row r="31" spans="1:5" s="39" customFormat="1" x14ac:dyDescent="0.2">
      <c r="A31" s="427">
        <v>7330</v>
      </c>
      <c r="B31" s="442" t="s">
        <v>497</v>
      </c>
      <c r="C31" s="438"/>
      <c r="D31" s="438"/>
      <c r="E31" s="438"/>
    </row>
    <row r="32" spans="1:5" s="39" customFormat="1" x14ac:dyDescent="0.2">
      <c r="A32" s="427">
        <v>7340</v>
      </c>
      <c r="B32" s="442" t="s">
        <v>496</v>
      </c>
      <c r="C32" s="438"/>
      <c r="D32" s="438"/>
      <c r="E32" s="438"/>
    </row>
    <row r="33" spans="1:5" s="39" customFormat="1" x14ac:dyDescent="0.2">
      <c r="A33" s="427">
        <v>7350</v>
      </c>
      <c r="B33" s="442" t="s">
        <v>495</v>
      </c>
      <c r="C33" s="438"/>
      <c r="D33" s="438"/>
      <c r="E33" s="438"/>
    </row>
    <row r="34" spans="1:5" s="39" customFormat="1" x14ac:dyDescent="0.2">
      <c r="A34" s="427">
        <v>7360</v>
      </c>
      <c r="B34" s="442" t="s">
        <v>494</v>
      </c>
      <c r="C34" s="438"/>
      <c r="D34" s="438"/>
      <c r="E34" s="438"/>
    </row>
    <row r="35" spans="1:5" s="39" customFormat="1" x14ac:dyDescent="0.2">
      <c r="A35" s="441">
        <v>7400</v>
      </c>
      <c r="B35" s="445" t="s">
        <v>493</v>
      </c>
      <c r="C35" s="438"/>
      <c r="D35" s="438"/>
      <c r="E35" s="438"/>
    </row>
    <row r="36" spans="1:5" s="39" customFormat="1" x14ac:dyDescent="0.2">
      <c r="A36" s="427">
        <v>7410</v>
      </c>
      <c r="B36" s="442" t="s">
        <v>492</v>
      </c>
      <c r="C36" s="438"/>
      <c r="D36" s="438"/>
      <c r="E36" s="438"/>
    </row>
    <row r="37" spans="1:5" s="39" customFormat="1" x14ac:dyDescent="0.2">
      <c r="A37" s="427">
        <v>7420</v>
      </c>
      <c r="B37" s="442" t="s">
        <v>491</v>
      </c>
      <c r="C37" s="438"/>
      <c r="D37" s="438"/>
      <c r="E37" s="438"/>
    </row>
    <row r="38" spans="1:5" s="39" customFormat="1" ht="22.5" x14ac:dyDescent="0.2">
      <c r="A38" s="441">
        <v>7500</v>
      </c>
      <c r="B38" s="445" t="s">
        <v>490</v>
      </c>
      <c r="C38" s="438"/>
      <c r="D38" s="438"/>
      <c r="E38" s="438"/>
    </row>
    <row r="39" spans="1:5" s="39" customFormat="1" ht="22.5" x14ac:dyDescent="0.2">
      <c r="A39" s="427">
        <v>7510</v>
      </c>
      <c r="B39" s="442" t="s">
        <v>489</v>
      </c>
      <c r="C39" s="438"/>
      <c r="D39" s="438"/>
      <c r="E39" s="438"/>
    </row>
    <row r="40" spans="1:5" s="39" customFormat="1" ht="22.5" x14ac:dyDescent="0.2">
      <c r="A40" s="427">
        <v>7520</v>
      </c>
      <c r="B40" s="442" t="s">
        <v>488</v>
      </c>
      <c r="C40" s="438"/>
      <c r="D40" s="438"/>
      <c r="E40" s="438"/>
    </row>
    <row r="41" spans="1:5" s="39" customFormat="1" x14ac:dyDescent="0.2">
      <c r="A41" s="441">
        <v>7600</v>
      </c>
      <c r="B41" s="445" t="s">
        <v>487</v>
      </c>
      <c r="C41" s="438"/>
      <c r="D41" s="438"/>
      <c r="E41" s="438"/>
    </row>
    <row r="42" spans="1:5" s="39" customFormat="1" x14ac:dyDescent="0.2">
      <c r="A42" s="427">
        <v>7610</v>
      </c>
      <c r="B42" s="444" t="s">
        <v>486</v>
      </c>
      <c r="C42" s="443"/>
      <c r="D42" s="443"/>
      <c r="E42" s="438"/>
    </row>
    <row r="43" spans="1:5" s="39" customFormat="1" x14ac:dyDescent="0.2">
      <c r="A43" s="427">
        <v>7620</v>
      </c>
      <c r="B43" s="444" t="s">
        <v>485</v>
      </c>
      <c r="C43" s="443"/>
      <c r="D43" s="443"/>
      <c r="E43" s="438"/>
    </row>
    <row r="44" spans="1:5" s="39" customFormat="1" x14ac:dyDescent="0.2">
      <c r="A44" s="427">
        <v>7630</v>
      </c>
      <c r="B44" s="444" t="s">
        <v>484</v>
      </c>
      <c r="C44" s="443"/>
      <c r="D44" s="443"/>
      <c r="E44" s="438"/>
    </row>
    <row r="45" spans="1:5" s="39" customFormat="1" x14ac:dyDescent="0.2">
      <c r="A45" s="427">
        <v>7640</v>
      </c>
      <c r="B45" s="442" t="s">
        <v>483</v>
      </c>
      <c r="C45" s="438"/>
      <c r="D45" s="438"/>
      <c r="E45" s="438"/>
    </row>
    <row r="46" spans="1:5" s="39" customFormat="1" x14ac:dyDescent="0.2">
      <c r="A46" s="427"/>
      <c r="B46" s="442"/>
      <c r="C46" s="438"/>
      <c r="D46" s="438"/>
      <c r="E46" s="438"/>
    </row>
    <row r="47" spans="1:5" s="39" customFormat="1" x14ac:dyDescent="0.2">
      <c r="A47" s="441" t="s">
        <v>482</v>
      </c>
      <c r="B47" s="440" t="s">
        <v>481</v>
      </c>
      <c r="C47" s="438"/>
      <c r="D47" s="438"/>
      <c r="E47" s="438"/>
    </row>
    <row r="48" spans="1:5" s="39" customFormat="1" x14ac:dyDescent="0.2">
      <c r="A48" s="427" t="s">
        <v>480</v>
      </c>
      <c r="B48" s="439" t="s">
        <v>479</v>
      </c>
      <c r="C48" s="438"/>
      <c r="D48" s="438"/>
      <c r="E48" s="438"/>
    </row>
    <row r="49" spans="1:8" s="39" customFormat="1" x14ac:dyDescent="0.2">
      <c r="A49" s="427" t="s">
        <v>478</v>
      </c>
      <c r="B49" s="439" t="s">
        <v>477</v>
      </c>
      <c r="C49" s="438"/>
      <c r="D49" s="438"/>
      <c r="E49" s="438"/>
    </row>
    <row r="50" spans="1:8" s="39" customFormat="1" x14ac:dyDescent="0.2">
      <c r="A50" s="427" t="s">
        <v>476</v>
      </c>
      <c r="B50" s="439" t="s">
        <v>475</v>
      </c>
      <c r="C50" s="438"/>
      <c r="D50" s="438"/>
      <c r="E50" s="438"/>
    </row>
    <row r="51" spans="1:8" s="39" customFormat="1" x14ac:dyDescent="0.2">
      <c r="A51" s="427" t="s">
        <v>474</v>
      </c>
      <c r="B51" s="439" t="s">
        <v>473</v>
      </c>
      <c r="C51" s="438"/>
      <c r="D51" s="438"/>
      <c r="E51" s="438"/>
    </row>
    <row r="52" spans="1:8" s="39" customFormat="1" x14ac:dyDescent="0.2">
      <c r="A52" s="427" t="s">
        <v>472</v>
      </c>
      <c r="B52" s="439" t="s">
        <v>471</v>
      </c>
      <c r="C52" s="438"/>
      <c r="D52" s="438"/>
      <c r="E52" s="438"/>
    </row>
    <row r="53" spans="1:8" s="39" customFormat="1" x14ac:dyDescent="0.2">
      <c r="A53" s="427" t="s">
        <v>470</v>
      </c>
      <c r="B53" s="439" t="s">
        <v>469</v>
      </c>
      <c r="C53" s="438"/>
      <c r="D53" s="438"/>
      <c r="E53" s="438"/>
    </row>
    <row r="54" spans="1:8" s="39" customFormat="1" ht="12" x14ac:dyDescent="0.2">
      <c r="A54" s="424" t="s">
        <v>468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7" t="s">
        <v>467</v>
      </c>
      <c r="B56" s="58"/>
    </row>
    <row r="57" spans="1:8" s="39" customFormat="1" ht="12.75" x14ac:dyDescent="0.2">
      <c r="A57" s="437"/>
    </row>
    <row r="58" spans="1:8" s="39" customFormat="1" ht="12.75" x14ac:dyDescent="0.2">
      <c r="A58" s="436">
        <v>8000</v>
      </c>
      <c r="B58" s="435" t="s">
        <v>466</v>
      </c>
    </row>
    <row r="59" spans="1:8" s="39" customFormat="1" x14ac:dyDescent="0.2">
      <c r="B59" s="479" t="s">
        <v>93</v>
      </c>
      <c r="C59" s="479"/>
      <c r="D59" s="479"/>
      <c r="E59" s="479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4">
        <v>8100</v>
      </c>
      <c r="B61" s="431" t="s">
        <v>465</v>
      </c>
      <c r="C61" s="48"/>
      <c r="D61" s="45"/>
      <c r="E61" s="45"/>
      <c r="H61" s="43"/>
    </row>
    <row r="62" spans="1:8" s="39" customFormat="1" x14ac:dyDescent="0.2">
      <c r="A62" s="433">
        <v>8110</v>
      </c>
      <c r="B62" s="47" t="s">
        <v>464</v>
      </c>
      <c r="C62" s="48"/>
      <c r="D62" s="45"/>
      <c r="E62" s="45"/>
      <c r="F62" s="43"/>
      <c r="H62" s="43"/>
    </row>
    <row r="63" spans="1:8" s="39" customFormat="1" x14ac:dyDescent="0.2">
      <c r="A63" s="433">
        <v>8120</v>
      </c>
      <c r="B63" s="47" t="s">
        <v>463</v>
      </c>
      <c r="C63" s="48"/>
      <c r="D63" s="45"/>
      <c r="E63" s="45"/>
      <c r="F63" s="43"/>
      <c r="H63" s="43"/>
    </row>
    <row r="64" spans="1:8" s="39" customFormat="1" x14ac:dyDescent="0.2">
      <c r="A64" s="430">
        <v>8130</v>
      </c>
      <c r="B64" s="47" t="s">
        <v>462</v>
      </c>
      <c r="C64" s="48"/>
      <c r="D64" s="45"/>
      <c r="E64" s="45"/>
      <c r="F64" s="43"/>
      <c r="H64" s="43"/>
    </row>
    <row r="65" spans="1:8" s="39" customFormat="1" x14ac:dyDescent="0.2">
      <c r="A65" s="430">
        <v>8140</v>
      </c>
      <c r="B65" s="47" t="s">
        <v>461</v>
      </c>
      <c r="C65" s="48"/>
      <c r="D65" s="45"/>
      <c r="E65" s="45"/>
      <c r="F65" s="43"/>
      <c r="H65" s="43"/>
    </row>
    <row r="66" spans="1:8" s="39" customFormat="1" x14ac:dyDescent="0.2">
      <c r="A66" s="430">
        <v>8150</v>
      </c>
      <c r="B66" s="47" t="s">
        <v>460</v>
      </c>
      <c r="C66" s="48"/>
      <c r="D66" s="45"/>
      <c r="E66" s="45"/>
      <c r="F66" s="43"/>
      <c r="H66" s="43"/>
    </row>
    <row r="67" spans="1:8" s="39" customFormat="1" x14ac:dyDescent="0.2">
      <c r="A67" s="432">
        <v>8200</v>
      </c>
      <c r="B67" s="431" t="s">
        <v>459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0">
        <v>8210</v>
      </c>
      <c r="B68" s="47" t="s">
        <v>458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0">
        <v>8220</v>
      </c>
      <c r="B69" s="47" t="s">
        <v>457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0">
        <v>8230</v>
      </c>
      <c r="B70" s="47" t="s">
        <v>456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0">
        <v>8240</v>
      </c>
      <c r="B71" s="47" t="s">
        <v>455</v>
      </c>
      <c r="C71" s="48"/>
      <c r="D71" s="45"/>
      <c r="E71" s="45"/>
      <c r="F71" s="43"/>
      <c r="G71" s="43"/>
      <c r="H71" s="43"/>
    </row>
    <row r="72" spans="1:8" s="39" customFormat="1" x14ac:dyDescent="0.2">
      <c r="A72" s="429">
        <v>8250</v>
      </c>
      <c r="B72" s="49" t="s">
        <v>454</v>
      </c>
      <c r="C72" s="50"/>
      <c r="D72" s="44"/>
      <c r="E72" s="44"/>
      <c r="F72" s="43"/>
      <c r="G72" s="43"/>
      <c r="H72" s="43"/>
    </row>
    <row r="73" spans="1:8" s="39" customFormat="1" x14ac:dyDescent="0.2">
      <c r="A73" s="428">
        <v>8260</v>
      </c>
      <c r="B73" s="51" t="s">
        <v>453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7">
        <v>8270</v>
      </c>
      <c r="B74" s="426" t="s">
        <v>452</v>
      </c>
      <c r="C74" s="425"/>
      <c r="D74" s="425"/>
      <c r="E74" s="425"/>
      <c r="F74" s="43"/>
      <c r="G74" s="43"/>
      <c r="H74" s="43"/>
    </row>
    <row r="75" spans="1:8" ht="12" x14ac:dyDescent="0.2">
      <c r="A75" s="424" t="s">
        <v>451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152" scale="71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0" t="s">
        <v>77</v>
      </c>
      <c r="B5" s="480"/>
      <c r="C5" s="480"/>
      <c r="D5" s="480"/>
      <c r="E5" s="480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1" t="s">
        <v>81</v>
      </c>
      <c r="C10" s="481"/>
      <c r="D10" s="481"/>
      <c r="E10" s="481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1" t="s">
        <v>85</v>
      </c>
      <c r="C12" s="481"/>
      <c r="D12" s="481"/>
      <c r="E12" s="481"/>
    </row>
    <row r="13" spans="1:8" s="39" customFormat="1" ht="26.1" customHeight="1" x14ac:dyDescent="0.2">
      <c r="A13" s="57" t="s">
        <v>86</v>
      </c>
      <c r="B13" s="481" t="s">
        <v>87</v>
      </c>
      <c r="C13" s="481"/>
      <c r="D13" s="481"/>
      <c r="E13" s="481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79" t="s">
        <v>93</v>
      </c>
      <c r="C22" s="479"/>
      <c r="D22" s="479"/>
      <c r="E22" s="479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C106" zoomScaleNormal="100" zoomScaleSheetLayoutView="100" workbookViewId="0">
      <selection sqref="A1:I1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138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5" t="s">
        <v>283</v>
      </c>
      <c r="B5" s="228"/>
      <c r="E5" s="266"/>
      <c r="F5" s="266"/>
      <c r="I5" s="268" t="s">
        <v>266</v>
      </c>
    </row>
    <row r="6" spans="1:10" x14ac:dyDescent="0.2">
      <c r="A6" s="267"/>
      <c r="B6" s="267"/>
      <c r="C6" s="266"/>
      <c r="D6" s="266"/>
      <c r="E6" s="266"/>
      <c r="F6" s="266"/>
    </row>
    <row r="7" spans="1:10" ht="15" customHeight="1" x14ac:dyDescent="0.2">
      <c r="A7" s="226" t="s">
        <v>45</v>
      </c>
      <c r="B7" s="225" t="s">
        <v>46</v>
      </c>
      <c r="C7" s="265" t="s">
        <v>265</v>
      </c>
      <c r="D7" s="265" t="s">
        <v>264</v>
      </c>
      <c r="E7" s="265" t="s">
        <v>263</v>
      </c>
      <c r="F7" s="265" t="s">
        <v>262</v>
      </c>
      <c r="G7" s="264" t="s">
        <v>261</v>
      </c>
      <c r="H7" s="225" t="s">
        <v>260</v>
      </c>
      <c r="I7" s="225" t="s">
        <v>259</v>
      </c>
    </row>
    <row r="8" spans="1:10" x14ac:dyDescent="0.2">
      <c r="A8" s="235" t="s">
        <v>702</v>
      </c>
      <c r="B8" s="274" t="s">
        <v>703</v>
      </c>
      <c r="C8" s="220">
        <v>1226771.6399999999</v>
      </c>
      <c r="D8" s="272">
        <v>1226771.6399999999</v>
      </c>
      <c r="E8" s="272"/>
      <c r="F8" s="272"/>
      <c r="G8" s="271"/>
      <c r="H8" s="262"/>
      <c r="I8" s="270"/>
    </row>
    <row r="9" spans="1:10" x14ac:dyDescent="0.2">
      <c r="A9" s="235" t="s">
        <v>704</v>
      </c>
      <c r="B9" s="274" t="s">
        <v>705</v>
      </c>
      <c r="C9" s="220">
        <v>1032614.29</v>
      </c>
      <c r="D9" s="272">
        <v>1032614.29</v>
      </c>
      <c r="E9" s="272"/>
      <c r="F9" s="272"/>
      <c r="G9" s="271"/>
      <c r="H9" s="262"/>
      <c r="I9" s="270"/>
    </row>
    <row r="10" spans="1:10" x14ac:dyDescent="0.2">
      <c r="A10" s="235" t="s">
        <v>706</v>
      </c>
      <c r="B10" s="274" t="s">
        <v>707</v>
      </c>
      <c r="C10" s="273">
        <v>64692.57</v>
      </c>
      <c r="D10" s="272">
        <v>64692.57</v>
      </c>
      <c r="E10" s="272"/>
      <c r="F10" s="272"/>
      <c r="G10" s="271"/>
      <c r="H10" s="262"/>
      <c r="I10" s="270"/>
    </row>
    <row r="11" spans="1:10" x14ac:dyDescent="0.2">
      <c r="A11" s="235" t="s">
        <v>708</v>
      </c>
      <c r="B11" s="274" t="s">
        <v>709</v>
      </c>
      <c r="C11" s="273">
        <v>338.94</v>
      </c>
      <c r="D11" s="272">
        <v>338.94</v>
      </c>
      <c r="E11" s="272"/>
      <c r="F11" s="272"/>
      <c r="G11" s="271"/>
      <c r="H11" s="262"/>
      <c r="I11" s="270"/>
    </row>
    <row r="12" spans="1:10" x14ac:dyDescent="0.2">
      <c r="A12" s="235"/>
      <c r="B12" s="274"/>
      <c r="C12" s="273"/>
      <c r="D12" s="272"/>
      <c r="E12" s="272"/>
      <c r="F12" s="272"/>
      <c r="G12" s="271"/>
      <c r="H12" s="262"/>
      <c r="I12" s="270"/>
    </row>
    <row r="13" spans="1:10" x14ac:dyDescent="0.2">
      <c r="A13" s="235"/>
      <c r="B13" s="274"/>
      <c r="C13" s="273"/>
      <c r="D13" s="272"/>
      <c r="E13" s="272"/>
      <c r="F13" s="272"/>
      <c r="G13" s="271"/>
      <c r="H13" s="262"/>
      <c r="I13" s="270"/>
    </row>
    <row r="14" spans="1:10" x14ac:dyDescent="0.2">
      <c r="A14" s="235"/>
      <c r="B14" s="274"/>
      <c r="C14" s="273"/>
      <c r="D14" s="272"/>
      <c r="E14" s="272"/>
      <c r="F14" s="272"/>
      <c r="G14" s="271"/>
      <c r="H14" s="262"/>
      <c r="I14" s="270"/>
    </row>
    <row r="15" spans="1:10" x14ac:dyDescent="0.2">
      <c r="A15" s="251"/>
      <c r="B15" s="251" t="s">
        <v>282</v>
      </c>
      <c r="C15" s="250">
        <f>SUM(C8:C14)</f>
        <v>2324417.4399999995</v>
      </c>
      <c r="D15" s="250">
        <f>SUM(D8:D14)</f>
        <v>2324417.4399999995</v>
      </c>
      <c r="E15" s="250">
        <f>SUM(E8:E14)</f>
        <v>0</v>
      </c>
      <c r="F15" s="250">
        <f>SUM(F8:F14)</f>
        <v>0</v>
      </c>
      <c r="G15" s="250">
        <f>SUM(G8:G14)</f>
        <v>0</v>
      </c>
      <c r="H15" s="242"/>
      <c r="I15" s="242"/>
    </row>
    <row r="16" spans="1:10" x14ac:dyDescent="0.2">
      <c r="A16" s="60"/>
      <c r="B16" s="60"/>
      <c r="C16" s="229"/>
      <c r="D16" s="229"/>
      <c r="E16" s="229"/>
      <c r="F16" s="229"/>
      <c r="G16" s="229"/>
      <c r="H16" s="60"/>
      <c r="I16" s="60"/>
    </row>
    <row r="17" spans="1:9" x14ac:dyDescent="0.2">
      <c r="A17" s="60"/>
      <c r="B17" s="60"/>
      <c r="C17" s="229"/>
      <c r="D17" s="229"/>
      <c r="E17" s="229"/>
      <c r="F17" s="229"/>
      <c r="G17" s="229"/>
      <c r="H17" s="60"/>
      <c r="I17" s="60"/>
    </row>
    <row r="18" spans="1:9" ht="11.25" customHeight="1" x14ac:dyDescent="0.2">
      <c r="A18" s="215" t="s">
        <v>281</v>
      </c>
      <c r="B18" s="228"/>
      <c r="E18" s="266"/>
      <c r="F18" s="266"/>
      <c r="I18" s="268" t="s">
        <v>266</v>
      </c>
    </row>
    <row r="19" spans="1:9" x14ac:dyDescent="0.2">
      <c r="A19" s="267"/>
      <c r="B19" s="267"/>
      <c r="C19" s="266"/>
      <c r="D19" s="266"/>
      <c r="E19" s="266"/>
      <c r="F19" s="266"/>
    </row>
    <row r="20" spans="1:9" ht="15" customHeight="1" x14ac:dyDescent="0.2">
      <c r="A20" s="226" t="s">
        <v>45</v>
      </c>
      <c r="B20" s="225" t="s">
        <v>46</v>
      </c>
      <c r="C20" s="265" t="s">
        <v>265</v>
      </c>
      <c r="D20" s="265" t="s">
        <v>264</v>
      </c>
      <c r="E20" s="265" t="s">
        <v>263</v>
      </c>
      <c r="F20" s="265" t="s">
        <v>262</v>
      </c>
      <c r="G20" s="264" t="s">
        <v>261</v>
      </c>
      <c r="H20" s="225" t="s">
        <v>260</v>
      </c>
      <c r="I20" s="225" t="s">
        <v>259</v>
      </c>
    </row>
    <row r="21" spans="1:9" x14ac:dyDescent="0.2">
      <c r="A21" s="221" t="s">
        <v>710</v>
      </c>
      <c r="B21" s="221" t="s">
        <v>711</v>
      </c>
      <c r="C21" s="220">
        <v>187363.03</v>
      </c>
      <c r="D21" s="263">
        <v>187363.03</v>
      </c>
      <c r="E21" s="263"/>
      <c r="F21" s="263"/>
      <c r="G21" s="263"/>
      <c r="H21" s="262"/>
      <c r="I21" s="262"/>
    </row>
    <row r="22" spans="1:9" x14ac:dyDescent="0.2">
      <c r="A22" s="221"/>
      <c r="B22" s="221"/>
      <c r="C22" s="220"/>
      <c r="D22" s="263"/>
      <c r="E22" s="263"/>
      <c r="F22" s="263"/>
      <c r="G22" s="263"/>
      <c r="H22" s="262"/>
      <c r="I22" s="262"/>
    </row>
    <row r="23" spans="1:9" x14ac:dyDescent="0.2">
      <c r="A23" s="221"/>
      <c r="B23" s="221"/>
      <c r="C23" s="220"/>
      <c r="D23" s="263"/>
      <c r="E23" s="263"/>
      <c r="F23" s="263"/>
      <c r="G23" s="263"/>
      <c r="H23" s="262"/>
      <c r="I23" s="262"/>
    </row>
    <row r="24" spans="1:9" x14ac:dyDescent="0.2">
      <c r="A24" s="221"/>
      <c r="B24" s="221"/>
      <c r="C24" s="220"/>
      <c r="D24" s="263"/>
      <c r="E24" s="263"/>
      <c r="F24" s="263"/>
      <c r="G24" s="263"/>
      <c r="H24" s="262"/>
      <c r="I24" s="262"/>
    </row>
    <row r="25" spans="1:9" x14ac:dyDescent="0.2">
      <c r="A25" s="62"/>
      <c r="B25" s="62" t="s">
        <v>280</v>
      </c>
      <c r="C25" s="242">
        <f>SUM(C21:C24)</f>
        <v>187363.03</v>
      </c>
      <c r="D25" s="242">
        <f>SUM(D21:D24)</f>
        <v>187363.03</v>
      </c>
      <c r="E25" s="242">
        <f>SUM(E21:E24)</f>
        <v>0</v>
      </c>
      <c r="F25" s="242">
        <f>SUM(F21:F24)</f>
        <v>0</v>
      </c>
      <c r="G25" s="242">
        <f>SUM(G21:G24)</f>
        <v>0</v>
      </c>
      <c r="H25" s="242"/>
      <c r="I25" s="242"/>
    </row>
    <row r="28" spans="1:9" x14ac:dyDescent="0.2">
      <c r="A28" s="215" t="s">
        <v>279</v>
      </c>
      <c r="B28" s="228"/>
      <c r="E28" s="266"/>
      <c r="F28" s="266"/>
      <c r="I28" s="268" t="s">
        <v>266</v>
      </c>
    </row>
    <row r="29" spans="1:9" x14ac:dyDescent="0.2">
      <c r="A29" s="267"/>
      <c r="B29" s="267"/>
      <c r="C29" s="266"/>
      <c r="D29" s="266"/>
      <c r="E29" s="266"/>
      <c r="F29" s="266"/>
    </row>
    <row r="30" spans="1:9" x14ac:dyDescent="0.2">
      <c r="A30" s="226" t="s">
        <v>45</v>
      </c>
      <c r="B30" s="225" t="s">
        <v>46</v>
      </c>
      <c r="C30" s="265" t="s">
        <v>265</v>
      </c>
      <c r="D30" s="265" t="s">
        <v>264</v>
      </c>
      <c r="E30" s="265" t="s">
        <v>263</v>
      </c>
      <c r="F30" s="265" t="s">
        <v>262</v>
      </c>
      <c r="G30" s="264" t="s">
        <v>261</v>
      </c>
      <c r="H30" s="225" t="s">
        <v>260</v>
      </c>
      <c r="I30" s="225" t="s">
        <v>259</v>
      </c>
    </row>
    <row r="31" spans="1:9" x14ac:dyDescent="0.2">
      <c r="A31" s="221" t="s">
        <v>697</v>
      </c>
      <c r="B31" s="221" t="s">
        <v>697</v>
      </c>
      <c r="C31" s="220"/>
      <c r="D31" s="263"/>
      <c r="E31" s="263"/>
      <c r="F31" s="263"/>
      <c r="G31" s="263"/>
      <c r="H31" s="262"/>
      <c r="I31" s="262"/>
    </row>
    <row r="32" spans="1:9" x14ac:dyDescent="0.2">
      <c r="A32" s="221"/>
      <c r="B32" s="221"/>
      <c r="C32" s="220"/>
      <c r="D32" s="263"/>
      <c r="E32" s="263"/>
      <c r="F32" s="263"/>
      <c r="G32" s="263"/>
      <c r="H32" s="262"/>
      <c r="I32" s="262"/>
    </row>
    <row r="33" spans="1:9" x14ac:dyDescent="0.2">
      <c r="A33" s="221"/>
      <c r="B33" s="221"/>
      <c r="C33" s="220"/>
      <c r="D33" s="263"/>
      <c r="E33" s="263"/>
      <c r="F33" s="263"/>
      <c r="G33" s="263"/>
      <c r="H33" s="262"/>
      <c r="I33" s="262"/>
    </row>
    <row r="34" spans="1:9" x14ac:dyDescent="0.2">
      <c r="A34" s="221"/>
      <c r="B34" s="221"/>
      <c r="C34" s="220"/>
      <c r="D34" s="263"/>
      <c r="E34" s="263"/>
      <c r="F34" s="263"/>
      <c r="G34" s="263"/>
      <c r="H34" s="262"/>
      <c r="I34" s="262"/>
    </row>
    <row r="35" spans="1:9" x14ac:dyDescent="0.2">
      <c r="A35" s="62"/>
      <c r="B35" s="62" t="s">
        <v>278</v>
      </c>
      <c r="C35" s="242">
        <f>SUM(C31:C34)</f>
        <v>0</v>
      </c>
      <c r="D35" s="242">
        <f>SUM(D31:D34)</f>
        <v>0</v>
      </c>
      <c r="E35" s="242">
        <f>SUM(E31:E34)</f>
        <v>0</v>
      </c>
      <c r="F35" s="242">
        <f>SUM(F31:F34)</f>
        <v>0</v>
      </c>
      <c r="G35" s="242">
        <f>SUM(G31:G34)</f>
        <v>0</v>
      </c>
      <c r="H35" s="242"/>
      <c r="I35" s="242"/>
    </row>
    <row r="38" spans="1:9" x14ac:dyDescent="0.2">
      <c r="A38" s="215" t="s">
        <v>277</v>
      </c>
      <c r="B38" s="228"/>
      <c r="E38" s="266"/>
      <c r="F38" s="266"/>
      <c r="I38" s="268" t="s">
        <v>266</v>
      </c>
    </row>
    <row r="39" spans="1:9" x14ac:dyDescent="0.2">
      <c r="A39" s="267"/>
      <c r="B39" s="267"/>
      <c r="C39" s="266"/>
      <c r="D39" s="266"/>
      <c r="E39" s="266"/>
      <c r="F39" s="266"/>
    </row>
    <row r="40" spans="1:9" x14ac:dyDescent="0.2">
      <c r="A40" s="226" t="s">
        <v>45</v>
      </c>
      <c r="B40" s="225" t="s">
        <v>46</v>
      </c>
      <c r="C40" s="265" t="s">
        <v>265</v>
      </c>
      <c r="D40" s="265" t="s">
        <v>264</v>
      </c>
      <c r="E40" s="265" t="s">
        <v>263</v>
      </c>
      <c r="F40" s="265" t="s">
        <v>262</v>
      </c>
      <c r="G40" s="264" t="s">
        <v>261</v>
      </c>
      <c r="H40" s="225" t="s">
        <v>260</v>
      </c>
      <c r="I40" s="225" t="s">
        <v>259</v>
      </c>
    </row>
    <row r="41" spans="1:9" x14ac:dyDescent="0.2">
      <c r="A41" s="221" t="s">
        <v>712</v>
      </c>
      <c r="B41" s="221" t="s">
        <v>713</v>
      </c>
      <c r="C41" s="220">
        <v>22348000.27</v>
      </c>
      <c r="D41" s="263">
        <v>22348000.27</v>
      </c>
      <c r="E41" s="263"/>
      <c r="F41" s="263"/>
      <c r="G41" s="263"/>
      <c r="H41" s="262"/>
      <c r="I41" s="262"/>
    </row>
    <row r="42" spans="1:9" x14ac:dyDescent="0.2">
      <c r="A42" s="221"/>
      <c r="B42" s="221"/>
      <c r="C42" s="220"/>
      <c r="D42" s="263"/>
      <c r="E42" s="263"/>
      <c r="F42" s="263"/>
      <c r="G42" s="263"/>
      <c r="H42" s="262"/>
      <c r="I42" s="262"/>
    </row>
    <row r="43" spans="1:9" x14ac:dyDescent="0.2">
      <c r="A43" s="221"/>
      <c r="B43" s="221"/>
      <c r="C43" s="220"/>
      <c r="D43" s="263"/>
      <c r="E43" s="263"/>
      <c r="F43" s="263"/>
      <c r="G43" s="263"/>
      <c r="H43" s="262"/>
      <c r="I43" s="262"/>
    </row>
    <row r="44" spans="1:9" x14ac:dyDescent="0.2">
      <c r="A44" s="221"/>
      <c r="B44" s="221"/>
      <c r="C44" s="220"/>
      <c r="D44" s="263"/>
      <c r="E44" s="263"/>
      <c r="F44" s="263"/>
      <c r="G44" s="263"/>
      <c r="H44" s="262"/>
      <c r="I44" s="262"/>
    </row>
    <row r="45" spans="1:9" x14ac:dyDescent="0.2">
      <c r="A45" s="62"/>
      <c r="B45" s="62" t="s">
        <v>276</v>
      </c>
      <c r="C45" s="242">
        <f>SUM(C41:C44)</f>
        <v>22348000.27</v>
      </c>
      <c r="D45" s="242">
        <f>SUM(D41:D44)</f>
        <v>22348000.27</v>
      </c>
      <c r="E45" s="242">
        <f>SUM(E41:E44)</f>
        <v>0</v>
      </c>
      <c r="F45" s="242">
        <f>SUM(F41:F44)</f>
        <v>0</v>
      </c>
      <c r="G45" s="242">
        <f>SUM(G41:G44)</f>
        <v>0</v>
      </c>
      <c r="H45" s="242"/>
      <c r="I45" s="242"/>
    </row>
    <row r="48" spans="1:9" x14ac:dyDescent="0.2">
      <c r="A48" s="215" t="s">
        <v>275</v>
      </c>
      <c r="B48" s="228"/>
      <c r="C48" s="266"/>
      <c r="D48" s="266"/>
      <c r="E48" s="266"/>
      <c r="F48" s="266"/>
    </row>
    <row r="49" spans="1:9" x14ac:dyDescent="0.2">
      <c r="A49" s="267"/>
      <c r="B49" s="267"/>
      <c r="C49" s="266"/>
      <c r="D49" s="266"/>
      <c r="E49" s="266"/>
      <c r="F49" s="266"/>
    </row>
    <row r="50" spans="1:9" x14ac:dyDescent="0.2">
      <c r="A50" s="226" t="s">
        <v>45</v>
      </c>
      <c r="B50" s="225" t="s">
        <v>46</v>
      </c>
      <c r="C50" s="265" t="s">
        <v>265</v>
      </c>
      <c r="D50" s="265" t="s">
        <v>264</v>
      </c>
      <c r="E50" s="265" t="s">
        <v>263</v>
      </c>
      <c r="F50" s="265" t="s">
        <v>262</v>
      </c>
      <c r="G50" s="264" t="s">
        <v>261</v>
      </c>
      <c r="H50" s="225" t="s">
        <v>260</v>
      </c>
      <c r="I50" s="225" t="s">
        <v>259</v>
      </c>
    </row>
    <row r="51" spans="1:9" x14ac:dyDescent="0.2">
      <c r="A51" s="221" t="s">
        <v>714</v>
      </c>
      <c r="B51" s="221" t="s">
        <v>715</v>
      </c>
      <c r="C51" s="220">
        <v>10547585.02</v>
      </c>
      <c r="D51" s="263">
        <v>10547585.02</v>
      </c>
      <c r="E51" s="263"/>
      <c r="F51" s="263"/>
      <c r="G51" s="263"/>
      <c r="H51" s="262"/>
      <c r="I51" s="262"/>
    </row>
    <row r="52" spans="1:9" x14ac:dyDescent="0.2">
      <c r="A52" s="221" t="s">
        <v>716</v>
      </c>
      <c r="B52" s="221" t="s">
        <v>717</v>
      </c>
      <c r="C52" s="220">
        <v>123759868.2</v>
      </c>
      <c r="D52" s="263">
        <v>123759868.2</v>
      </c>
      <c r="E52" s="263"/>
      <c r="F52" s="263"/>
      <c r="G52" s="263"/>
      <c r="H52" s="262"/>
      <c r="I52" s="262"/>
    </row>
    <row r="53" spans="1:9" x14ac:dyDescent="0.2">
      <c r="A53" s="221" t="s">
        <v>718</v>
      </c>
      <c r="B53" s="221" t="s">
        <v>719</v>
      </c>
      <c r="C53" s="220">
        <v>1899.5</v>
      </c>
      <c r="D53" s="263">
        <v>1899.5</v>
      </c>
      <c r="E53" s="263"/>
      <c r="F53" s="263"/>
      <c r="G53" s="263"/>
      <c r="H53" s="262"/>
      <c r="I53" s="262"/>
    </row>
    <row r="54" spans="1:9" x14ac:dyDescent="0.2">
      <c r="A54" s="221"/>
      <c r="B54" s="221"/>
      <c r="C54" s="220"/>
      <c r="D54" s="263"/>
      <c r="E54" s="263"/>
      <c r="F54" s="263"/>
      <c r="G54" s="263"/>
      <c r="H54" s="262"/>
      <c r="I54" s="262"/>
    </row>
    <row r="55" spans="1:9" x14ac:dyDescent="0.2">
      <c r="A55" s="221"/>
      <c r="B55" s="221"/>
      <c r="C55" s="220"/>
      <c r="D55" s="263"/>
      <c r="E55" s="263"/>
      <c r="F55" s="263"/>
      <c r="G55" s="263"/>
      <c r="H55" s="262"/>
      <c r="I55" s="262"/>
    </row>
    <row r="56" spans="1:9" x14ac:dyDescent="0.2">
      <c r="A56" s="221"/>
      <c r="B56" s="221"/>
      <c r="C56" s="220"/>
      <c r="D56" s="263"/>
      <c r="E56" s="263"/>
      <c r="F56" s="263"/>
      <c r="G56" s="263"/>
      <c r="H56" s="262"/>
      <c r="I56" s="262"/>
    </row>
    <row r="57" spans="1:9" x14ac:dyDescent="0.2">
      <c r="A57" s="221"/>
      <c r="B57" s="221"/>
      <c r="C57" s="220"/>
      <c r="D57" s="263"/>
      <c r="E57" s="263"/>
      <c r="F57" s="263"/>
      <c r="G57" s="263"/>
      <c r="H57" s="262"/>
      <c r="I57" s="262"/>
    </row>
    <row r="58" spans="1:9" x14ac:dyDescent="0.2">
      <c r="A58" s="221"/>
      <c r="B58" s="221"/>
      <c r="C58" s="220"/>
      <c r="D58" s="263"/>
      <c r="E58" s="263"/>
      <c r="F58" s="263"/>
      <c r="G58" s="263"/>
      <c r="H58" s="262"/>
      <c r="I58" s="262"/>
    </row>
    <row r="59" spans="1:9" x14ac:dyDescent="0.2">
      <c r="A59" s="221"/>
      <c r="B59" s="221"/>
      <c r="C59" s="220"/>
      <c r="D59" s="263"/>
      <c r="E59" s="263"/>
      <c r="F59" s="263"/>
      <c r="G59" s="263"/>
      <c r="H59" s="262"/>
      <c r="I59" s="262"/>
    </row>
    <row r="60" spans="1:9" x14ac:dyDescent="0.2">
      <c r="A60" s="221"/>
      <c r="B60" s="221"/>
      <c r="C60" s="220"/>
      <c r="D60" s="263"/>
      <c r="E60" s="263"/>
      <c r="F60" s="263"/>
      <c r="G60" s="263"/>
      <c r="H60" s="262"/>
      <c r="I60" s="262"/>
    </row>
    <row r="61" spans="1:9" x14ac:dyDescent="0.2">
      <c r="A61" s="221"/>
      <c r="B61" s="221"/>
      <c r="C61" s="220"/>
      <c r="D61" s="263"/>
      <c r="E61" s="263"/>
      <c r="F61" s="263"/>
      <c r="G61" s="263"/>
      <c r="H61" s="262"/>
      <c r="I61" s="262"/>
    </row>
    <row r="62" spans="1:9" x14ac:dyDescent="0.2">
      <c r="A62" s="221"/>
      <c r="B62" s="221"/>
      <c r="C62" s="220"/>
      <c r="D62" s="263"/>
      <c r="E62" s="263"/>
      <c r="F62" s="263"/>
      <c r="G62" s="263"/>
      <c r="H62" s="262"/>
      <c r="I62" s="262"/>
    </row>
    <row r="63" spans="1:9" x14ac:dyDescent="0.2">
      <c r="A63" s="221"/>
      <c r="B63" s="221"/>
      <c r="C63" s="220"/>
      <c r="D63" s="263"/>
      <c r="E63" s="263"/>
      <c r="F63" s="263"/>
      <c r="G63" s="263"/>
      <c r="H63" s="262"/>
      <c r="I63" s="262"/>
    </row>
    <row r="64" spans="1:9" x14ac:dyDescent="0.2">
      <c r="A64" s="221"/>
      <c r="B64" s="221"/>
      <c r="C64" s="220"/>
      <c r="D64" s="263"/>
      <c r="E64" s="263"/>
      <c r="F64" s="263"/>
      <c r="G64" s="263"/>
      <c r="H64" s="262"/>
      <c r="I64" s="262"/>
    </row>
    <row r="65" spans="1:9" x14ac:dyDescent="0.2">
      <c r="A65" s="221"/>
      <c r="B65" s="221"/>
      <c r="C65" s="220"/>
      <c r="D65" s="263"/>
      <c r="E65" s="263"/>
      <c r="F65" s="263"/>
      <c r="G65" s="263"/>
      <c r="H65" s="262"/>
      <c r="I65" s="262"/>
    </row>
    <row r="66" spans="1:9" x14ac:dyDescent="0.2">
      <c r="A66" s="221"/>
      <c r="B66" s="221"/>
      <c r="C66" s="220"/>
      <c r="D66" s="263"/>
      <c r="E66" s="263"/>
      <c r="F66" s="263"/>
      <c r="G66" s="263"/>
      <c r="H66" s="262"/>
      <c r="I66" s="262"/>
    </row>
    <row r="67" spans="1:9" x14ac:dyDescent="0.2">
      <c r="A67" s="221"/>
      <c r="B67" s="221"/>
      <c r="C67" s="220"/>
      <c r="D67" s="263"/>
      <c r="E67" s="263"/>
      <c r="F67" s="263"/>
      <c r="G67" s="263"/>
      <c r="H67" s="262"/>
      <c r="I67" s="262"/>
    </row>
    <row r="68" spans="1:9" x14ac:dyDescent="0.2">
      <c r="A68" s="221"/>
      <c r="B68" s="221"/>
      <c r="C68" s="220"/>
      <c r="D68" s="263"/>
      <c r="E68" s="263"/>
      <c r="F68" s="263"/>
      <c r="G68" s="263"/>
      <c r="H68" s="262"/>
      <c r="I68" s="262"/>
    </row>
    <row r="69" spans="1:9" x14ac:dyDescent="0.2">
      <c r="A69" s="221"/>
      <c r="B69" s="221"/>
      <c r="C69" s="220"/>
      <c r="D69" s="263"/>
      <c r="E69" s="263"/>
      <c r="F69" s="263"/>
      <c r="G69" s="263"/>
      <c r="H69" s="262"/>
      <c r="I69" s="262"/>
    </row>
    <row r="70" spans="1:9" x14ac:dyDescent="0.2">
      <c r="A70" s="221"/>
      <c r="B70" s="221"/>
      <c r="C70" s="220"/>
      <c r="D70" s="263"/>
      <c r="E70" s="263"/>
      <c r="F70" s="263"/>
      <c r="G70" s="263"/>
      <c r="H70" s="262"/>
      <c r="I70" s="262"/>
    </row>
    <row r="71" spans="1:9" x14ac:dyDescent="0.2">
      <c r="A71" s="221"/>
      <c r="B71" s="221"/>
      <c r="C71" s="220"/>
      <c r="D71" s="263"/>
      <c r="E71" s="263"/>
      <c r="F71" s="263"/>
      <c r="G71" s="263"/>
      <c r="H71" s="262"/>
      <c r="I71" s="262"/>
    </row>
    <row r="72" spans="1:9" x14ac:dyDescent="0.2">
      <c r="A72" s="221"/>
      <c r="B72" s="221"/>
      <c r="C72" s="220"/>
      <c r="D72" s="263"/>
      <c r="E72" s="263"/>
      <c r="F72" s="263"/>
      <c r="G72" s="263"/>
      <c r="H72" s="262"/>
      <c r="I72" s="262"/>
    </row>
    <row r="73" spans="1:9" x14ac:dyDescent="0.2">
      <c r="A73" s="221"/>
      <c r="B73" s="221"/>
      <c r="C73" s="220"/>
      <c r="D73" s="263"/>
      <c r="E73" s="263"/>
      <c r="F73" s="263"/>
      <c r="G73" s="263"/>
      <c r="H73" s="262"/>
      <c r="I73" s="262"/>
    </row>
    <row r="74" spans="1:9" x14ac:dyDescent="0.2">
      <c r="A74" s="221"/>
      <c r="B74" s="221"/>
      <c r="C74" s="220"/>
      <c r="D74" s="263"/>
      <c r="E74" s="263"/>
      <c r="F74" s="263"/>
      <c r="G74" s="263"/>
      <c r="H74" s="262"/>
      <c r="I74" s="262"/>
    </row>
    <row r="75" spans="1:9" x14ac:dyDescent="0.2">
      <c r="A75" s="62"/>
      <c r="B75" s="62" t="s">
        <v>274</v>
      </c>
      <c r="C75" s="242">
        <f>SUM(C51:C74)</f>
        <v>134309352.72</v>
      </c>
      <c r="D75" s="242">
        <f>SUM(D51:D74)</f>
        <v>134309352.72</v>
      </c>
      <c r="E75" s="242">
        <f>SUM(E51:E74)</f>
        <v>0</v>
      </c>
      <c r="F75" s="242">
        <f>SUM(F51:F74)</f>
        <v>0</v>
      </c>
      <c r="G75" s="242">
        <f>SUM(G51:G74)</f>
        <v>0</v>
      </c>
      <c r="H75" s="242"/>
      <c r="I75" s="242"/>
    </row>
    <row r="78" spans="1:9" x14ac:dyDescent="0.2">
      <c r="A78" s="215" t="s">
        <v>273</v>
      </c>
      <c r="B78" s="228"/>
      <c r="C78" s="269"/>
      <c r="E78" s="266"/>
      <c r="F78" s="266"/>
      <c r="I78" s="268" t="s">
        <v>266</v>
      </c>
    </row>
    <row r="79" spans="1:9" x14ac:dyDescent="0.2">
      <c r="A79" s="267"/>
      <c r="B79" s="267"/>
      <c r="C79" s="266"/>
      <c r="D79" s="266"/>
      <c r="E79" s="266"/>
      <c r="F79" s="266"/>
    </row>
    <row r="80" spans="1:9" x14ac:dyDescent="0.2">
      <c r="A80" s="226" t="s">
        <v>45</v>
      </c>
      <c r="B80" s="225" t="s">
        <v>46</v>
      </c>
      <c r="C80" s="265" t="s">
        <v>265</v>
      </c>
      <c r="D80" s="265" t="s">
        <v>264</v>
      </c>
      <c r="E80" s="265" t="s">
        <v>263</v>
      </c>
      <c r="F80" s="265" t="s">
        <v>262</v>
      </c>
      <c r="G80" s="264" t="s">
        <v>261</v>
      </c>
      <c r="H80" s="225" t="s">
        <v>260</v>
      </c>
      <c r="I80" s="225" t="s">
        <v>259</v>
      </c>
    </row>
    <row r="81" spans="1:11" x14ac:dyDescent="0.2">
      <c r="A81" s="221" t="s">
        <v>697</v>
      </c>
      <c r="B81" s="221" t="s">
        <v>697</v>
      </c>
      <c r="C81" s="220"/>
      <c r="D81" s="263"/>
      <c r="E81" s="263"/>
      <c r="F81" s="263"/>
      <c r="G81" s="263"/>
      <c r="H81" s="262"/>
      <c r="I81" s="262"/>
    </row>
    <row r="82" spans="1:11" x14ac:dyDescent="0.2">
      <c r="A82" s="221"/>
      <c r="B82" s="221"/>
      <c r="C82" s="220"/>
      <c r="D82" s="263"/>
      <c r="E82" s="263"/>
      <c r="F82" s="263"/>
      <c r="G82" s="263"/>
      <c r="H82" s="262"/>
      <c r="I82" s="262"/>
    </row>
    <row r="83" spans="1:11" x14ac:dyDescent="0.2">
      <c r="A83" s="221"/>
      <c r="B83" s="221"/>
      <c r="C83" s="220"/>
      <c r="D83" s="263"/>
      <c r="E83" s="263"/>
      <c r="F83" s="263"/>
      <c r="G83" s="263"/>
      <c r="H83" s="262"/>
      <c r="I83" s="262"/>
      <c r="K83" s="7"/>
    </row>
    <row r="84" spans="1:11" x14ac:dyDescent="0.2">
      <c r="A84" s="221"/>
      <c r="B84" s="221"/>
      <c r="C84" s="220"/>
      <c r="D84" s="263"/>
      <c r="E84" s="263"/>
      <c r="F84" s="263"/>
      <c r="G84" s="263"/>
      <c r="H84" s="262"/>
      <c r="I84" s="262"/>
      <c r="K84" s="7"/>
    </row>
    <row r="85" spans="1:11" x14ac:dyDescent="0.2">
      <c r="A85" s="62"/>
      <c r="B85" s="62" t="s">
        <v>272</v>
      </c>
      <c r="C85" s="242">
        <f>SUM(C81:C84)</f>
        <v>0</v>
      </c>
      <c r="D85" s="242">
        <f>SUM(D81:D84)</f>
        <v>0</v>
      </c>
      <c r="E85" s="242">
        <f>SUM(E81:E84)</f>
        <v>0</v>
      </c>
      <c r="F85" s="242">
        <f>SUM(F81:F84)</f>
        <v>0</v>
      </c>
      <c r="G85" s="242">
        <f>SUM(G81:G84)</f>
        <v>0</v>
      </c>
      <c r="H85" s="242"/>
      <c r="I85" s="242"/>
      <c r="K85" s="7"/>
    </row>
    <row r="88" spans="1:11" x14ac:dyDescent="0.2">
      <c r="A88" s="215" t="s">
        <v>271</v>
      </c>
      <c r="B88" s="228"/>
      <c r="E88" s="266"/>
      <c r="F88" s="266"/>
      <c r="I88" s="268" t="s">
        <v>266</v>
      </c>
    </row>
    <row r="89" spans="1:11" x14ac:dyDescent="0.2">
      <c r="A89" s="267"/>
      <c r="B89" s="267"/>
      <c r="C89" s="266"/>
      <c r="D89" s="266"/>
      <c r="E89" s="266"/>
      <c r="F89" s="266"/>
    </row>
    <row r="90" spans="1:11" x14ac:dyDescent="0.2">
      <c r="A90" s="226" t="s">
        <v>45</v>
      </c>
      <c r="B90" s="225" t="s">
        <v>46</v>
      </c>
      <c r="C90" s="265" t="s">
        <v>265</v>
      </c>
      <c r="D90" s="265" t="s">
        <v>264</v>
      </c>
      <c r="E90" s="265" t="s">
        <v>263</v>
      </c>
      <c r="F90" s="265" t="s">
        <v>262</v>
      </c>
      <c r="G90" s="264" t="s">
        <v>261</v>
      </c>
      <c r="H90" s="225" t="s">
        <v>260</v>
      </c>
      <c r="I90" s="225" t="s">
        <v>259</v>
      </c>
    </row>
    <row r="91" spans="1:11" x14ac:dyDescent="0.2">
      <c r="A91" s="221" t="s">
        <v>697</v>
      </c>
      <c r="B91" s="221" t="s">
        <v>697</v>
      </c>
      <c r="C91" s="220"/>
      <c r="D91" s="263"/>
      <c r="E91" s="263"/>
      <c r="F91" s="263"/>
      <c r="G91" s="263"/>
      <c r="H91" s="262"/>
      <c r="I91" s="262"/>
    </row>
    <row r="92" spans="1:11" x14ac:dyDescent="0.2">
      <c r="A92" s="221"/>
      <c r="B92" s="221"/>
      <c r="C92" s="220"/>
      <c r="D92" s="263"/>
      <c r="E92" s="263"/>
      <c r="F92" s="263"/>
      <c r="G92" s="263"/>
      <c r="H92" s="262"/>
      <c r="I92" s="262"/>
    </row>
    <row r="93" spans="1:11" x14ac:dyDescent="0.2">
      <c r="A93" s="221"/>
      <c r="B93" s="221"/>
      <c r="C93" s="220"/>
      <c r="D93" s="263"/>
      <c r="E93" s="263"/>
      <c r="F93" s="263"/>
      <c r="G93" s="263"/>
      <c r="H93" s="262"/>
      <c r="I93" s="262"/>
    </row>
    <row r="94" spans="1:11" x14ac:dyDescent="0.2">
      <c r="A94" s="221"/>
      <c r="B94" s="221"/>
      <c r="C94" s="220"/>
      <c r="D94" s="263"/>
      <c r="E94" s="263"/>
      <c r="F94" s="263"/>
      <c r="G94" s="263"/>
      <c r="H94" s="262"/>
      <c r="I94" s="262"/>
    </row>
    <row r="95" spans="1:11" x14ac:dyDescent="0.2">
      <c r="A95" s="62"/>
      <c r="B95" s="62" t="s">
        <v>270</v>
      </c>
      <c r="C95" s="242">
        <f>SUM(C91:C94)</f>
        <v>0</v>
      </c>
      <c r="D95" s="242">
        <f>SUM(D91:D94)</f>
        <v>0</v>
      </c>
      <c r="E95" s="242">
        <f>SUM(E91:E94)</f>
        <v>0</v>
      </c>
      <c r="F95" s="242">
        <f>SUM(F91:F94)</f>
        <v>0</v>
      </c>
      <c r="G95" s="242">
        <f>SUM(G91:G94)</f>
        <v>0</v>
      </c>
      <c r="H95" s="242"/>
      <c r="I95" s="242"/>
    </row>
    <row r="98" spans="1:11" x14ac:dyDescent="0.2">
      <c r="A98" s="215" t="s">
        <v>269</v>
      </c>
      <c r="B98" s="228"/>
      <c r="E98" s="266"/>
      <c r="F98" s="266"/>
      <c r="I98" s="268" t="s">
        <v>266</v>
      </c>
    </row>
    <row r="99" spans="1:11" x14ac:dyDescent="0.2">
      <c r="A99" s="267"/>
      <c r="B99" s="267"/>
      <c r="C99" s="266"/>
      <c r="D99" s="266"/>
      <c r="E99" s="266"/>
      <c r="F99" s="266"/>
    </row>
    <row r="100" spans="1:11" x14ac:dyDescent="0.2">
      <c r="A100" s="226" t="s">
        <v>45</v>
      </c>
      <c r="B100" s="225" t="s">
        <v>46</v>
      </c>
      <c r="C100" s="265" t="s">
        <v>265</v>
      </c>
      <c r="D100" s="265" t="s">
        <v>264</v>
      </c>
      <c r="E100" s="265" t="s">
        <v>263</v>
      </c>
      <c r="F100" s="265" t="s">
        <v>262</v>
      </c>
      <c r="G100" s="264" t="s">
        <v>261</v>
      </c>
      <c r="H100" s="225" t="s">
        <v>260</v>
      </c>
      <c r="I100" s="225" t="s">
        <v>259</v>
      </c>
    </row>
    <row r="101" spans="1:11" x14ac:dyDescent="0.2">
      <c r="A101" s="221" t="s">
        <v>697</v>
      </c>
      <c r="B101" s="221" t="s">
        <v>697</v>
      </c>
      <c r="C101" s="220"/>
      <c r="D101" s="263"/>
      <c r="E101" s="263"/>
      <c r="F101" s="263"/>
      <c r="G101" s="263"/>
      <c r="H101" s="262"/>
      <c r="I101" s="262"/>
      <c r="K101" s="7"/>
    </row>
    <row r="102" spans="1:11" x14ac:dyDescent="0.2">
      <c r="A102" s="221"/>
      <c r="B102" s="221"/>
      <c r="C102" s="220"/>
      <c r="D102" s="263"/>
      <c r="E102" s="263"/>
      <c r="F102" s="263"/>
      <c r="G102" s="263"/>
      <c r="H102" s="262"/>
      <c r="I102" s="262"/>
      <c r="K102" s="7"/>
    </row>
    <row r="103" spans="1:11" x14ac:dyDescent="0.2">
      <c r="A103" s="221"/>
      <c r="B103" s="221"/>
      <c r="C103" s="220"/>
      <c r="D103" s="263"/>
      <c r="E103" s="263"/>
      <c r="F103" s="263"/>
      <c r="G103" s="263"/>
      <c r="H103" s="262"/>
      <c r="I103" s="262"/>
    </row>
    <row r="104" spans="1:11" x14ac:dyDescent="0.2">
      <c r="A104" s="221"/>
      <c r="B104" s="221"/>
      <c r="C104" s="220"/>
      <c r="D104" s="263"/>
      <c r="E104" s="263"/>
      <c r="F104" s="263"/>
      <c r="G104" s="263"/>
      <c r="H104" s="262"/>
      <c r="I104" s="262"/>
    </row>
    <row r="105" spans="1:11" x14ac:dyDescent="0.2">
      <c r="A105" s="62"/>
      <c r="B105" s="62" t="s">
        <v>268</v>
      </c>
      <c r="C105" s="242">
        <f>SUM(C101:C104)</f>
        <v>0</v>
      </c>
      <c r="D105" s="242">
        <f>SUM(D101:D104)</f>
        <v>0</v>
      </c>
      <c r="E105" s="242">
        <f>SUM(E101:E104)</f>
        <v>0</v>
      </c>
      <c r="F105" s="242">
        <f>SUM(F101:F104)</f>
        <v>0</v>
      </c>
      <c r="G105" s="242">
        <f>SUM(G101:G104)</f>
        <v>0</v>
      </c>
      <c r="H105" s="242"/>
      <c r="I105" s="242"/>
    </row>
    <row r="108" spans="1:11" x14ac:dyDescent="0.2">
      <c r="A108" s="215" t="s">
        <v>267</v>
      </c>
      <c r="B108" s="228"/>
      <c r="E108" s="266"/>
      <c r="F108" s="266"/>
      <c r="I108" s="268" t="s">
        <v>266</v>
      </c>
    </row>
    <row r="109" spans="1:11" x14ac:dyDescent="0.2">
      <c r="A109" s="267"/>
      <c r="B109" s="267"/>
      <c r="C109" s="266"/>
      <c r="D109" s="266"/>
      <c r="E109" s="266"/>
      <c r="F109" s="266"/>
    </row>
    <row r="110" spans="1:11" x14ac:dyDescent="0.2">
      <c r="A110" s="226" t="s">
        <v>45</v>
      </c>
      <c r="B110" s="225" t="s">
        <v>46</v>
      </c>
      <c r="C110" s="265" t="s">
        <v>265</v>
      </c>
      <c r="D110" s="265" t="s">
        <v>264</v>
      </c>
      <c r="E110" s="265" t="s">
        <v>263</v>
      </c>
      <c r="F110" s="265" t="s">
        <v>262</v>
      </c>
      <c r="G110" s="264" t="s">
        <v>261</v>
      </c>
      <c r="H110" s="225" t="s">
        <v>260</v>
      </c>
      <c r="I110" s="225" t="s">
        <v>259</v>
      </c>
    </row>
    <row r="111" spans="1:11" x14ac:dyDescent="0.2">
      <c r="A111" s="221" t="s">
        <v>697</v>
      </c>
      <c r="B111" s="221" t="s">
        <v>697</v>
      </c>
      <c r="C111" s="220"/>
      <c r="D111" s="263"/>
      <c r="E111" s="263"/>
      <c r="F111" s="263"/>
      <c r="G111" s="263"/>
      <c r="H111" s="262"/>
      <c r="I111" s="262"/>
    </row>
    <row r="112" spans="1:11" x14ac:dyDescent="0.2">
      <c r="A112" s="221"/>
      <c r="B112" s="221"/>
      <c r="C112" s="220"/>
      <c r="D112" s="263"/>
      <c r="E112" s="263"/>
      <c r="F112" s="263"/>
      <c r="G112" s="263"/>
      <c r="H112" s="262"/>
      <c r="I112" s="262"/>
    </row>
    <row r="113" spans="1:9" x14ac:dyDescent="0.2">
      <c r="A113" s="221"/>
      <c r="B113" s="221"/>
      <c r="C113" s="220"/>
      <c r="D113" s="263"/>
      <c r="E113" s="263"/>
      <c r="F113" s="263"/>
      <c r="G113" s="263"/>
      <c r="H113" s="262"/>
      <c r="I113" s="262"/>
    </row>
    <row r="114" spans="1:9" x14ac:dyDescent="0.2">
      <c r="A114" s="221"/>
      <c r="B114" s="221"/>
      <c r="C114" s="220"/>
      <c r="D114" s="263"/>
      <c r="E114" s="263"/>
      <c r="F114" s="263"/>
      <c r="G114" s="263"/>
      <c r="H114" s="262"/>
      <c r="I114" s="262"/>
    </row>
    <row r="115" spans="1:9" x14ac:dyDescent="0.2">
      <c r="A115" s="62"/>
      <c r="B115" s="62" t="s">
        <v>258</v>
      </c>
      <c r="C115" s="242">
        <f>SUM(C111:C114)</f>
        <v>0</v>
      </c>
      <c r="D115" s="242">
        <f>SUM(D111:D114)</f>
        <v>0</v>
      </c>
      <c r="E115" s="242">
        <f>SUM(E111:E114)</f>
        <v>0</v>
      </c>
      <c r="F115" s="242">
        <f>SUM(F111:F114)</f>
        <v>0</v>
      </c>
      <c r="G115" s="242">
        <f>SUM(G111:G114)</f>
        <v>0</v>
      </c>
      <c r="H115" s="242"/>
      <c r="I115" s="242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paperSize="152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2" t="s">
        <v>142</v>
      </c>
      <c r="B2" s="453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56" t="s">
        <v>234</v>
      </c>
      <c r="B4" s="457"/>
      <c r="C4" s="457"/>
      <c r="D4" s="457"/>
      <c r="E4" s="457"/>
      <c r="F4" s="457"/>
      <c r="G4" s="457"/>
      <c r="H4" s="458"/>
    </row>
    <row r="5" spans="1:8" s="83" customFormat="1" ht="14.1" customHeight="1" x14ac:dyDescent="0.2">
      <c r="A5" s="139" t="s">
        <v>143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59" t="s">
        <v>150</v>
      </c>
      <c r="B6" s="460"/>
      <c r="C6" s="460"/>
      <c r="D6" s="460"/>
      <c r="E6" s="460"/>
      <c r="F6" s="460"/>
      <c r="G6" s="460"/>
      <c r="H6" s="461"/>
    </row>
    <row r="7" spans="1:8" s="83" customFormat="1" ht="14.1" customHeight="1" x14ac:dyDescent="0.2">
      <c r="A7" s="147" t="s">
        <v>151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152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153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154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155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156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H10" sqref="A1:H10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286</v>
      </c>
      <c r="B5" s="20"/>
      <c r="C5" s="20"/>
      <c r="D5" s="20"/>
      <c r="E5" s="20"/>
      <c r="F5" s="17"/>
      <c r="G5" s="17"/>
      <c r="H5" s="188" t="s">
        <v>285</v>
      </c>
    </row>
    <row r="6" spans="1:17" x14ac:dyDescent="0.2">
      <c r="J6" s="462"/>
      <c r="K6" s="462"/>
      <c r="L6" s="462"/>
      <c r="M6" s="462"/>
      <c r="N6" s="462"/>
      <c r="O6" s="462"/>
      <c r="P6" s="462"/>
      <c r="Q6" s="462"/>
    </row>
    <row r="7" spans="1:17" x14ac:dyDescent="0.2">
      <c r="A7" s="3" t="s">
        <v>52</v>
      </c>
    </row>
    <row r="8" spans="1:17" ht="52.5" customHeight="1" x14ac:dyDescent="0.2">
      <c r="A8" s="463" t="s">
        <v>284</v>
      </c>
      <c r="B8" s="463"/>
      <c r="C8" s="463"/>
      <c r="D8" s="463"/>
      <c r="E8" s="463"/>
      <c r="F8" s="463"/>
      <c r="G8" s="463"/>
      <c r="H8" s="463"/>
    </row>
  </sheetData>
  <mergeCells count="2">
    <mergeCell ref="J6:Q6"/>
    <mergeCell ref="A8:H8"/>
  </mergeCells>
  <pageMargins left="0.7" right="0.7" top="0.75" bottom="0.75" header="0.3" footer="0.3"/>
  <pageSetup paperSize="152" scale="84" fitToHeight="0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28" sqref="A1:D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138</v>
      </c>
      <c r="B2" s="3"/>
    </row>
    <row r="5" spans="1:4" s="256" customFormat="1" ht="11.25" customHeight="1" x14ac:dyDescent="0.2">
      <c r="A5" s="259" t="s">
        <v>292</v>
      </c>
      <c r="B5" s="89"/>
      <c r="C5" s="281"/>
      <c r="D5" s="280" t="s">
        <v>289</v>
      </c>
    </row>
    <row r="6" spans="1:4" x14ac:dyDescent="0.2">
      <c r="A6" s="279"/>
      <c r="B6" s="279"/>
      <c r="C6" s="278"/>
      <c r="D6" s="277"/>
    </row>
    <row r="7" spans="1:4" ht="15" customHeight="1" x14ac:dyDescent="0.2">
      <c r="A7" s="226" t="s">
        <v>45</v>
      </c>
      <c r="B7" s="225" t="s">
        <v>46</v>
      </c>
      <c r="C7" s="223" t="s">
        <v>241</v>
      </c>
      <c r="D7" s="276" t="s">
        <v>288</v>
      </c>
    </row>
    <row r="8" spans="1:4" x14ac:dyDescent="0.2">
      <c r="A8" s="221" t="s">
        <v>697</v>
      </c>
      <c r="B8" s="262" t="s">
        <v>697</v>
      </c>
      <c r="C8" s="263"/>
      <c r="D8" s="262"/>
    </row>
    <row r="9" spans="1:4" x14ac:dyDescent="0.2">
      <c r="A9" s="221"/>
      <c r="B9" s="262"/>
      <c r="C9" s="263"/>
      <c r="D9" s="262"/>
    </row>
    <row r="10" spans="1:4" x14ac:dyDescent="0.2">
      <c r="A10" s="221"/>
      <c r="B10" s="262"/>
      <c r="C10" s="263"/>
      <c r="D10" s="262"/>
    </row>
    <row r="11" spans="1:4" x14ac:dyDescent="0.2">
      <c r="A11" s="221"/>
      <c r="B11" s="262"/>
      <c r="C11" s="263"/>
      <c r="D11" s="262"/>
    </row>
    <row r="12" spans="1:4" x14ac:dyDescent="0.2">
      <c r="A12" s="221"/>
      <c r="B12" s="262"/>
      <c r="C12" s="263"/>
      <c r="D12" s="262"/>
    </row>
    <row r="13" spans="1:4" x14ac:dyDescent="0.2">
      <c r="A13" s="221"/>
      <c r="B13" s="262"/>
      <c r="C13" s="263"/>
      <c r="D13" s="262"/>
    </row>
    <row r="14" spans="1:4" x14ac:dyDescent="0.2">
      <c r="A14" s="221"/>
      <c r="B14" s="262"/>
      <c r="C14" s="263"/>
      <c r="D14" s="262"/>
    </row>
    <row r="15" spans="1:4" x14ac:dyDescent="0.2">
      <c r="A15" s="221"/>
      <c r="B15" s="262"/>
      <c r="C15" s="263"/>
      <c r="D15" s="262"/>
    </row>
    <row r="16" spans="1:4" x14ac:dyDescent="0.2">
      <c r="A16" s="282"/>
      <c r="B16" s="282" t="s">
        <v>291</v>
      </c>
      <c r="C16" s="217">
        <f>SUM(C8:C15)</f>
        <v>0</v>
      </c>
      <c r="D16" s="275"/>
    </row>
    <row r="17" spans="1:4" x14ac:dyDescent="0.2">
      <c r="A17" s="60"/>
      <c r="B17" s="60"/>
      <c r="C17" s="229"/>
      <c r="D17" s="60"/>
    </row>
    <row r="18" spans="1:4" x14ac:dyDescent="0.2">
      <c r="A18" s="60"/>
      <c r="B18" s="60"/>
      <c r="C18" s="229"/>
      <c r="D18" s="60"/>
    </row>
    <row r="19" spans="1:4" s="256" customFormat="1" ht="11.25" customHeight="1" x14ac:dyDescent="0.2">
      <c r="A19" s="259" t="s">
        <v>290</v>
      </c>
      <c r="B19" s="60"/>
      <c r="C19" s="281"/>
      <c r="D19" s="280" t="s">
        <v>289</v>
      </c>
    </row>
    <row r="20" spans="1:4" x14ac:dyDescent="0.2">
      <c r="A20" s="279"/>
      <c r="B20" s="279"/>
      <c r="C20" s="278"/>
      <c r="D20" s="277"/>
    </row>
    <row r="21" spans="1:4" ht="15" customHeight="1" x14ac:dyDescent="0.2">
      <c r="A21" s="226" t="s">
        <v>45</v>
      </c>
      <c r="B21" s="225" t="s">
        <v>46</v>
      </c>
      <c r="C21" s="223" t="s">
        <v>241</v>
      </c>
      <c r="D21" s="276" t="s">
        <v>288</v>
      </c>
    </row>
    <row r="22" spans="1:4" x14ac:dyDescent="0.2">
      <c r="A22" s="235" t="s">
        <v>697</v>
      </c>
      <c r="B22" s="274" t="s">
        <v>697</v>
      </c>
      <c r="C22" s="263"/>
      <c r="D22" s="262"/>
    </row>
    <row r="23" spans="1:4" x14ac:dyDescent="0.2">
      <c r="A23" s="235"/>
      <c r="B23" s="274"/>
      <c r="C23" s="263"/>
      <c r="D23" s="262"/>
    </row>
    <row r="24" spans="1:4" x14ac:dyDescent="0.2">
      <c r="A24" s="235"/>
      <c r="B24" s="274"/>
      <c r="C24" s="263"/>
      <c r="D24" s="262"/>
    </row>
    <row r="25" spans="1:4" x14ac:dyDescent="0.2">
      <c r="A25" s="235"/>
      <c r="B25" s="274"/>
      <c r="C25" s="263"/>
      <c r="D25" s="262"/>
    </row>
    <row r="26" spans="1:4" x14ac:dyDescent="0.2">
      <c r="A26" s="251"/>
      <c r="B26" s="251" t="s">
        <v>287</v>
      </c>
      <c r="C26" s="231">
        <f>SUM(C22:C25)</f>
        <v>0</v>
      </c>
      <c r="D26" s="275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paperSize="152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2017-07-31T02:29:43Z</cp:lastPrinted>
  <dcterms:created xsi:type="dcterms:W3CDTF">2012-12-11T20:36:24Z</dcterms:created>
  <dcterms:modified xsi:type="dcterms:W3CDTF">2017-07-31T02:39:20Z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