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24000" windowHeight="9735" tabRatio="923" activeTab="1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  <sheet name="Memoria (I)" sheetId="23" r:id="rId28"/>
  </sheets>
  <definedNames>
    <definedName name="_xlnm._FilterDatabase" localSheetId="3" hidden="1">'ESF-03'!$A$7:$K$110</definedName>
    <definedName name="_xlnm._FilterDatabase" localSheetId="8" hidden="1">'ESF-08'!$A$7:$H$90</definedName>
    <definedName name="_xlnm.Print_Area" localSheetId="16">'EA-01'!$A$1:$D$59</definedName>
    <definedName name="_xlnm.Print_Area" localSheetId="17">'EA-02'!$A$1:$E$16</definedName>
    <definedName name="_xlnm.Print_Area" localSheetId="18">'EA-03'!$A$1:$E$83</definedName>
    <definedName name="_xlnm.Print_Area" localSheetId="21">'EFE-01'!$A$1:$E$89</definedName>
    <definedName name="_xlnm.Print_Area" localSheetId="22">'EFE-02'!$A$1:$D$46</definedName>
    <definedName name="_xlnm.Print_Area" localSheetId="23">'EFE-03'!$A$1:$D$43</definedName>
    <definedName name="_xlnm.Print_Area" localSheetId="1">'ESF-01'!$A$1:$E$79</definedName>
    <definedName name="_xlnm.Print_Area" localSheetId="2">'ESF-02'!$A$1:$H$33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'ESF-08'!$A$1:$F$52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'ESF-12'!$A$1:$H$33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52511"/>
</workbook>
</file>

<file path=xl/calcChain.xml><?xml version="1.0" encoding="utf-8"?>
<calcChain xmlns="http://schemas.openxmlformats.org/spreadsheetml/2006/main">
  <c r="C18" i="53" l="1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16" i="50"/>
  <c r="C46" i="50"/>
  <c r="C87" i="49"/>
  <c r="D87" i="49"/>
  <c r="E87" i="49"/>
  <c r="C23" i="48"/>
  <c r="D23" i="48"/>
  <c r="E23" i="48"/>
  <c r="C14" i="47"/>
  <c r="D14" i="47"/>
  <c r="E14" i="47"/>
  <c r="C81" i="46"/>
  <c r="C14" i="45"/>
  <c r="C46" i="44"/>
  <c r="C59" i="44"/>
  <c r="C10" i="43"/>
  <c r="C18" i="43"/>
  <c r="C26" i="43"/>
  <c r="C10" i="42"/>
  <c r="C18" i="42"/>
  <c r="C31" i="41"/>
  <c r="D31" i="41"/>
  <c r="E31" i="41"/>
  <c r="F31" i="41"/>
  <c r="G31" i="41"/>
  <c r="C51" i="41"/>
  <c r="D51" i="41"/>
  <c r="E51" i="41"/>
  <c r="F51" i="41"/>
  <c r="G51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0" i="37"/>
  <c r="D40" i="37"/>
  <c r="E40" i="37"/>
  <c r="C50" i="37"/>
  <c r="D50" i="37"/>
  <c r="E50" i="37"/>
  <c r="C60" i="37"/>
  <c r="D60" i="37"/>
  <c r="E60" i="37"/>
  <c r="C80" i="37"/>
  <c r="D80" i="37"/>
  <c r="E80" i="37"/>
  <c r="C90" i="37"/>
  <c r="D90" i="37"/>
  <c r="E9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31" i="31"/>
  <c r="D31" i="31"/>
  <c r="E31" i="31"/>
  <c r="F31" i="31"/>
  <c r="G31" i="31"/>
  <c r="H3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80" i="46" l="1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8" i="46"/>
  <c r="D36" i="46"/>
  <c r="D34" i="46"/>
  <c r="D32" i="46"/>
  <c r="D30" i="46"/>
  <c r="D28" i="46"/>
  <c r="D26" i="46"/>
  <c r="D24" i="46"/>
  <c r="D22" i="46"/>
  <c r="D20" i="46"/>
  <c r="D18" i="46"/>
  <c r="D16" i="46"/>
  <c r="D14" i="46"/>
  <c r="D12" i="46"/>
  <c r="D10" i="46"/>
  <c r="D8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39" i="46"/>
  <c r="D35" i="46"/>
  <c r="D31" i="46"/>
  <c r="D27" i="46"/>
  <c r="D23" i="46"/>
  <c r="D19" i="46"/>
  <c r="D15" i="46"/>
  <c r="D11" i="46"/>
  <c r="D41" i="46"/>
  <c r="D37" i="46"/>
  <c r="D33" i="46"/>
  <c r="D29" i="46"/>
  <c r="D25" i="46"/>
  <c r="D21" i="46"/>
  <c r="D17" i="46"/>
  <c r="D13" i="46"/>
  <c r="D9" i="46"/>
  <c r="D81" i="46" l="1"/>
</calcChain>
</file>

<file path=xl/sharedStrings.xml><?xml version="1.0" encoding="utf-8"?>
<sst xmlns="http://schemas.openxmlformats.org/spreadsheetml/2006/main" count="1296" uniqueCount="847">
  <si>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</si>
  <si>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</si>
  <si>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</si>
  <si>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</si>
  <si>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</si>
  <si>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</si>
  <si>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</si>
  <si>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</si>
  <si>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</si>
  <si>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</si>
  <si>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</si>
  <si>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</si>
  <si>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</si>
  <si>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</si>
  <si>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</si>
  <si>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</si>
  <si>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</si>
  <si>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</si>
  <si>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</si>
  <si>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</si>
  <si>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</si>
  <si>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</si>
  <si>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</si>
  <si>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</si>
  <si>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</si>
  <si>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</si>
  <si>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</si>
  <si>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</si>
  <si>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</si>
  <si>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</si>
  <si>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</si>
  <si>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</si>
  <si>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</si>
  <si>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</si>
  <si>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</si>
  <si>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</si>
  <si>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</si>
  <si>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</si>
  <si>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</si>
  <si>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</si>
  <si>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</si>
  <si>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</si>
  <si>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</si>
  <si>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</si>
  <si>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</si>
  <si>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</si>
  <si>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</si>
  <si>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</si>
  <si>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</si>
  <si>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</si>
  <si>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</si>
  <si>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</si>
  <si>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</si>
  <si>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</si>
  <si>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</si>
  <si>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</si>
  <si>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</si>
  <si>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</si>
  <si>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</si>
  <si>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</si>
  <si>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</si>
  <si>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</si>
  <si>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</si>
  <si>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</si>
  <si>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</si>
  <si>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</si>
  <si>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</si>
  <si>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</si>
  <si>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</si>
  <si>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</si>
  <si>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</si>
  <si>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</si>
  <si>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</si>
  <si>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</si>
  <si>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</si>
  <si>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</si>
  <si>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</si>
  <si>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</si>
  <si>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</si>
  <si>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</si>
  <si>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</si>
  <si>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</si>
  <si>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</si>
  <si>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</si>
  <si>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</si>
  <si>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</si>
  <si>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</si>
  <si>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</si>
  <si>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</si>
  <si>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</si>
  <si>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</si>
  <si>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</si>
  <si>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</si>
  <si>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</si>
  <si>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</si>
  <si>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</si>
  <si>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</si>
  <si>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</si>
  <si>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</si>
  <si>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</si>
  <si>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</si>
  <si>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</si>
  <si>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</si>
  <si>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</si>
  <si>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</si>
  <si>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</si>
  <si>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</si>
  <si>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</si>
  <si>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</si>
  <si>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</si>
  <si>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</si>
  <si>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</si>
  <si>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</si>
  <si>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</si>
  <si>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</si>
  <si>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</si>
  <si>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</si>
  <si>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</si>
  <si>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</si>
  <si>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</si>
  <si>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</si>
  <si>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</si>
  <si>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</si>
  <si>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</si>
  <si>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</si>
  <si>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</si>
  <si>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</si>
  <si>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</si>
  <si>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</si>
  <si>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</si>
  <si>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</si>
  <si>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</si>
  <si>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</si>
  <si>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</si>
  <si>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</si>
  <si>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</si>
  <si>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</si>
  <si>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</si>
  <si>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</si>
  <si>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</si>
  <si>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</si>
  <si>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</si>
  <si>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</si>
  <si>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</si>
  <si>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</si>
  <si>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</si>
  <si>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</si>
  <si>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</si>
  <si>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</si>
  <si>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</si>
  <si>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</si>
  <si>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</si>
  <si>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</si>
  <si>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</si>
  <si>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</si>
  <si>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</si>
  <si>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</si>
  <si>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</si>
  <si>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</si>
  <si>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</si>
  <si>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</si>
  <si>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</si>
  <si>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</si>
  <si>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</si>
  <si>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</si>
  <si>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</si>
  <si>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</si>
  <si>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</si>
  <si>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</si>
  <si>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</si>
  <si>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</si>
  <si>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</si>
  <si>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</si>
  <si>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</si>
  <si>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</si>
  <si>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</si>
  <si>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</si>
  <si>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</si>
  <si>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</si>
  <si>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</si>
  <si>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</si>
  <si>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</si>
  <si>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</si>
  <si>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</si>
  <si>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</si>
  <si>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</si>
  <si>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</si>
  <si>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</si>
  <si>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</si>
  <si>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</si>
  <si>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</si>
  <si>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</si>
  <si>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</si>
  <si>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</si>
  <si>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</si>
  <si>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</si>
  <si>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</si>
  <si>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</si>
  <si>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</si>
  <si>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</si>
  <si>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</si>
  <si>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</si>
  <si>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</si>
  <si>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</si>
  <si>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</si>
  <si>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</si>
  <si>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</si>
  <si>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</si>
  <si>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</si>
  <si>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</si>
  <si>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</si>
  <si>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</si>
  <si>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</si>
  <si>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</si>
  <si>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</si>
  <si>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</si>
  <si>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</si>
  <si>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</si>
  <si>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</si>
  <si>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</si>
  <si>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</si>
  <si>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</si>
  <si>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</si>
  <si>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</si>
  <si>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</si>
  <si>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</si>
  <si>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</si>
  <si>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</si>
  <si>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</si>
  <si>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</si>
  <si>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</si>
  <si>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</si>
  <si>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</si>
  <si>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</si>
  <si>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</si>
  <si>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</si>
  <si>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</si>
  <si>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</si>
  <si>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</si>
  <si>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</si>
  <si>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</si>
  <si>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</si>
  <si>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</si>
  <si>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</si>
  <si>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</si>
  <si>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</si>
  <si>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</si>
  <si>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</si>
  <si>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</si>
  <si>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</si>
  <si>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</si>
  <si>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</si>
  <si>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</si>
  <si>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</si>
  <si>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</si>
  <si>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</si>
  <si>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</si>
  <si>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</si>
  <si>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</si>
  <si>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</si>
  <si>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</si>
  <si>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</si>
  <si>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</si>
  <si>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</si>
  <si>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</si>
  <si>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</si>
  <si>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</si>
  <si>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</si>
  <si>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</si>
  <si>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</si>
  <si>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</si>
  <si>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</si>
  <si>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</si>
  <si>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</si>
  <si>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</si>
  <si>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</si>
  <si>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</si>
  <si>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</si>
  <si>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</si>
  <si>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</si>
  <si>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</si>
  <si>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</si>
  <si>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</si>
  <si>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</si>
  <si>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</si>
  <si>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</si>
  <si>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</si>
  <si>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</si>
  <si>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</si>
  <si>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</si>
  <si>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</si>
  <si>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</si>
  <si>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</si>
  <si>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</si>
  <si>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</si>
  <si>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</si>
  <si>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</si>
  <si>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</si>
  <si>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</si>
  <si>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</si>
  <si>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</si>
  <si>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</si>
  <si>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</si>
  <si>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</si>
  <si>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</si>
  <si>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</si>
  <si>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</si>
  <si>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</si>
  <si>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</si>
  <si>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</si>
  <si>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</si>
  <si>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</si>
  <si>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</si>
  <si>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</si>
  <si>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</si>
  <si>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</si>
  <si>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</si>
  <si>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</si>
  <si>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</si>
  <si>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</si>
  <si>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</si>
  <si>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</si>
  <si>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</si>
  <si>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</si>
  <si>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</si>
  <si>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</si>
  <si>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</si>
  <si>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</si>
  <si>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</si>
  <si>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</si>
  <si>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</si>
  <si>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</si>
  <si>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</si>
  <si>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</si>
  <si>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</si>
  <si>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</si>
  <si>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</si>
  <si>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</si>
  <si>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</si>
  <si>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</si>
  <si>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</si>
  <si>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</si>
  <si>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</si>
  <si>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</si>
  <si>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</si>
  <si>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</si>
  <si>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</si>
  <si>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</si>
  <si>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</si>
  <si>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</si>
  <si>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</si>
  <si>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</si>
  <si>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</si>
  <si>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</si>
  <si>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</si>
  <si>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</si>
  <si>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</si>
  <si>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</si>
  <si>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</si>
  <si>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</si>
  <si>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</si>
  <si>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</si>
  <si>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</si>
  <si>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</si>
  <si>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</si>
  <si>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</si>
  <si>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</si>
  <si>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</si>
  <si>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</si>
  <si>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</si>
  <si>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</si>
  <si>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</si>
  <si>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</si>
  <si>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</si>
  <si>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</si>
  <si>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</si>
  <si>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</si>
  <si>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</si>
  <si>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</si>
  <si>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</si>
  <si>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</si>
  <si>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</si>
  <si>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</si>
  <si>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</si>
  <si>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</si>
  <si>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</si>
  <si>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</si>
  <si>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</si>
  <si>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</si>
  <si>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</si>
  <si>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</si>
  <si>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</si>
  <si>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</si>
  <si>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</si>
  <si>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</si>
  <si>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</si>
  <si>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</si>
  <si>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</si>
  <si>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</si>
  <si>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</si>
  <si>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</si>
  <si>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</si>
  <si>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</si>
  <si>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</si>
  <si>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</si>
  <si>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</si>
  <si>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</si>
  <si>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</si>
  <si>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</si>
  <si>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</si>
  <si>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</si>
  <si>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</si>
  <si>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</si>
  <si>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</si>
  <si>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</si>
  <si>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</si>
  <si>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</si>
  <si>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</si>
  <si>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</si>
  <si>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</si>
  <si>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</si>
  <si>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</si>
  <si>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</si>
  <si>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</si>
  <si>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</si>
  <si>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</si>
  <si>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</si>
  <si>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</si>
  <si>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</si>
  <si>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</si>
  <si>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</si>
  <si>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0111400204</t>
  </si>
  <si>
    <t>INVERSION INTERBANCO FACTIBILIDAD 002996160044002</t>
  </si>
  <si>
    <t>0111400205</t>
  </si>
  <si>
    <t>INVERSION INTERBANCO ESTIMULO FISCAL</t>
  </si>
  <si>
    <t>0111400206</t>
  </si>
  <si>
    <t>INVERSION INTERBANCO FONDO DE AHORRO</t>
  </si>
  <si>
    <t/>
  </si>
  <si>
    <t>NO APLICA</t>
  </si>
  <si>
    <t>0112200001</t>
  </si>
  <si>
    <t>CARTERA VENCIDA (7 MESES)</t>
  </si>
  <si>
    <t>0112200003</t>
  </si>
  <si>
    <t>GOBIERNO DEL ESTADO DE GUANAJUATO CTA.1015040</t>
  </si>
  <si>
    <t>0112200004</t>
  </si>
  <si>
    <t>CUENTAS POR COBRAR (A PARTIR DE 2 MESES)</t>
  </si>
  <si>
    <t>0112200007</t>
  </si>
  <si>
    <t>MUNICIPIO DE SAN MIGUEL DE ALLENDE</t>
  </si>
  <si>
    <t>0112400002</t>
  </si>
  <si>
    <t>IMPUESTOS POR RECUPERAR A CORTO PLAZO</t>
  </si>
  <si>
    <t>0112400004</t>
  </si>
  <si>
    <t>IVA A FAVOR EJERCICIO 2010</t>
  </si>
  <si>
    <t>0112400005</t>
  </si>
  <si>
    <t>IVA A FAVOR EJERCICIO 2011</t>
  </si>
  <si>
    <t>0112400006</t>
  </si>
  <si>
    <t>IVA A FAVOR EJERCICIO 2012</t>
  </si>
  <si>
    <t>0112400007</t>
  </si>
  <si>
    <t>IVA A FAVOR DEL EJERCICIO 2013</t>
  </si>
  <si>
    <t>0112400008</t>
  </si>
  <si>
    <t>IVA PENDIENTE DE ACREDITAR</t>
  </si>
  <si>
    <t>0112400010</t>
  </si>
  <si>
    <t>IVA A FAVOR DEL EJERCICIO 2014</t>
  </si>
  <si>
    <t>0112400011</t>
  </si>
  <si>
    <t>IVA A FAVOR DEL EJERCICIO 2015</t>
  </si>
  <si>
    <t>0112400012</t>
  </si>
  <si>
    <t>IVA A FAVOR DEL EJERCICIO 2016</t>
  </si>
  <si>
    <t>0112400013</t>
  </si>
  <si>
    <t>IVA A FAVOR 2017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</si>
  <si>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</si>
  <si>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</si>
  <si>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</si>
  <si>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</si>
  <si>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</si>
  <si>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</si>
  <si>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</si>
  <si>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</si>
  <si>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</si>
  <si>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</si>
  <si>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</si>
  <si>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</si>
  <si>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0115132491</t>
  </si>
  <si>
    <t>MATERIALES Y ARTICULOS D CONSTRUCCION Y REPARACION</t>
  </si>
  <si>
    <t>0123105811</t>
  </si>
  <si>
    <t>Terrenos</t>
  </si>
  <si>
    <t>0123305831</t>
  </si>
  <si>
    <t>Edificios e instalaciones</t>
  </si>
  <si>
    <t>0123405891</t>
  </si>
  <si>
    <t>Infraestructura</t>
  </si>
  <si>
    <t>0123536131</t>
  </si>
  <si>
    <t>Constr obras p abastecde agua petróleo gas el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</si>
  <si>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</si>
  <si>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</si>
  <si>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</si>
  <si>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</si>
  <si>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</si>
  <si>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</si>
  <si>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</si>
  <si>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</si>
  <si>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</si>
  <si>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</si>
  <si>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</si>
  <si>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</si>
  <si>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</si>
  <si>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</si>
  <si>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</si>
  <si>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</si>
  <si>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</si>
  <si>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</si>
  <si>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</si>
  <si>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</si>
  <si>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0124495491</t>
  </si>
  <si>
    <t>Otro equipo de transporte</t>
  </si>
  <si>
    <t>0124625621</t>
  </si>
  <si>
    <t>Maquinaria y equipo industrial</t>
  </si>
  <si>
    <t>0124635631</t>
  </si>
  <si>
    <t>Maquinaria y equipo de construccion</t>
  </si>
  <si>
    <t>0124655651</t>
  </si>
  <si>
    <t>Equipo de comunicación y telecomunicacion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</si>
  <si>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</si>
  <si>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</si>
  <si>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</si>
  <si>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</si>
  <si>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</si>
  <si>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</si>
  <si>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0126105831</t>
  </si>
  <si>
    <t>Dep Acum Edificios e instalaciones</t>
  </si>
  <si>
    <t>0126205891</t>
  </si>
  <si>
    <t>Dep Acum Infraestructura</t>
  </si>
  <si>
    <t>0126305111</t>
  </si>
  <si>
    <t>0126305151</t>
  </si>
  <si>
    <t>0126305191</t>
  </si>
  <si>
    <t>0126305211</t>
  </si>
  <si>
    <t>0126305231</t>
  </si>
  <si>
    <t>0126305311</t>
  </si>
  <si>
    <t>0126305411</t>
  </si>
  <si>
    <t>0126305491</t>
  </si>
  <si>
    <t>0126305621</t>
  </si>
  <si>
    <t>0126305631</t>
  </si>
  <si>
    <t>0126305651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</si>
  <si>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</si>
  <si>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</si>
  <si>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</si>
  <si>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</si>
  <si>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</si>
  <si>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</si>
  <si>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</si>
  <si>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</si>
  <si>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</si>
  <si>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OTROS ACTIVOS DIFERIDOS</t>
  </si>
  <si>
    <t>0211200001</t>
  </si>
  <si>
    <t>Proveedores por pagar CP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</si>
  <si>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</si>
  <si>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</si>
  <si>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</si>
  <si>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</si>
  <si>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</si>
  <si>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</si>
  <si>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0211700002</t>
  </si>
  <si>
    <t>ISR RETENCION POR SALARIOS</t>
  </si>
  <si>
    <t>0211700003</t>
  </si>
  <si>
    <t>IMSS CUOTA OBRERA</t>
  </si>
  <si>
    <t>0211700004</t>
  </si>
  <si>
    <t>ISR RETENCIONES POR ASIMILADOS A SALARIOS</t>
  </si>
  <si>
    <t>0211700007</t>
  </si>
  <si>
    <t>FONDO DE AHORRO TRABAJADOR</t>
  </si>
  <si>
    <t>0211700008</t>
  </si>
  <si>
    <t>FONDO DE AHORRO PATRON</t>
  </si>
  <si>
    <t>0211700011</t>
  </si>
  <si>
    <t>HDI SEGUROS SA DE CV</t>
  </si>
  <si>
    <t>0211700013</t>
  </si>
  <si>
    <t>CREDITO INFONAVIT</t>
  </si>
  <si>
    <t>0211700014</t>
  </si>
  <si>
    <t>FONACOT</t>
  </si>
  <si>
    <t>0211700017</t>
  </si>
  <si>
    <t>SECRETARIA DE LA FUNCION PUBLICA</t>
  </si>
  <si>
    <t>0211700020</t>
  </si>
  <si>
    <t>RETENCION DE ISR POR HONORARIOS</t>
  </si>
  <si>
    <t>0211700021</t>
  </si>
  <si>
    <t>RETENCION DE IMPUESTO CEDULAR</t>
  </si>
  <si>
    <t>0211700026</t>
  </si>
  <si>
    <t>DEVOLUCION PNDTE RAMO 33 X INCUMPLIMIENTO DE CALEN</t>
  </si>
  <si>
    <t>0211700028</t>
  </si>
  <si>
    <t>TARJETA DE VALES EDENRED</t>
  </si>
  <si>
    <t>0211700029</t>
  </si>
  <si>
    <t>CAMARA MEXICANA DE LA INDUSTRIA DE LA CONSTRUCCION</t>
  </si>
  <si>
    <t>0211900001</t>
  </si>
  <si>
    <t>Otras ctas por pagar CP</t>
  </si>
  <si>
    <t>0211900002</t>
  </si>
  <si>
    <t>CTAS POR PAGAR CP ( REDONDEO)</t>
  </si>
  <si>
    <t>0211900003</t>
  </si>
  <si>
    <t>FIANZA Y/O GARANTIA</t>
  </si>
  <si>
    <t>0211900004</t>
  </si>
  <si>
    <t>Depósitos erróneos</t>
  </si>
  <si>
    <t>0414304301</t>
  </si>
  <si>
    <t>SERVICIO MEDIDO USO DOMESTICO 0%</t>
  </si>
  <si>
    <t>0414304302</t>
  </si>
  <si>
    <t>REZAGO USO DOMESTICO 0%</t>
  </si>
  <si>
    <t>0414304303</t>
  </si>
  <si>
    <t>SERVICIO MEDIDO COMERCIAL  16%</t>
  </si>
  <si>
    <t>0414304304</t>
  </si>
  <si>
    <t>REZAGO  SERV MEDIDO 16%</t>
  </si>
  <si>
    <t>0414304312</t>
  </si>
  <si>
    <t>SERVICIO DE ALCANTARILLADO 0%</t>
  </si>
  <si>
    <t>0414304313</t>
  </si>
  <si>
    <t>REZAGO ALCANTARILLADO 0%</t>
  </si>
  <si>
    <t>0414304314</t>
  </si>
  <si>
    <t>SERVICIO DE ALCANTARILLADO 16%</t>
  </si>
  <si>
    <t>0414304315</t>
  </si>
  <si>
    <t>REZAGO ALCANTARILLADO 16%</t>
  </si>
  <si>
    <t>0414304316</t>
  </si>
  <si>
    <t>TRATAMIENTO AGUA RESIDUAL 0%</t>
  </si>
  <si>
    <t>0414304317</t>
  </si>
  <si>
    <t>REZAGO TRATAMIENTO AGUA RESIDUAL 0%</t>
  </si>
  <si>
    <t>0414304318</t>
  </si>
  <si>
    <t>TRATAMIENTO AGUA RESIDUAL 16%</t>
  </si>
  <si>
    <t>0414304319</t>
  </si>
  <si>
    <t>REZAGO TRATAMIENTO AGUA RESIDUAL 16%</t>
  </si>
  <si>
    <t>0414304320</t>
  </si>
  <si>
    <t>LIMPIEZA CON UCAMION HIDRONEUMATICO</t>
  </si>
  <si>
    <t>0414304321</t>
  </si>
  <si>
    <t>CONTRATOS AGUA POTABLE</t>
  </si>
  <si>
    <t>0414304322</t>
  </si>
  <si>
    <t>CONTRATOS DESCARGA DRENAJE</t>
  </si>
  <si>
    <t>0414304324</t>
  </si>
  <si>
    <t>MATERIAL PARA CONEXIÓN</t>
  </si>
  <si>
    <t>0414304327</t>
  </si>
  <si>
    <t>MEDIDORES DE AGUA POTABLE</t>
  </si>
  <si>
    <t>0414304329</t>
  </si>
  <si>
    <t>INSTALACIÓN DE DESCARGAS RESIDUALES</t>
  </si>
  <si>
    <t>0414304330</t>
  </si>
  <si>
    <t>CONSTANCIA DE NO ADEUDO</t>
  </si>
  <si>
    <t>0414304331</t>
  </si>
  <si>
    <t>CAMBIO DE TITULAR</t>
  </si>
  <si>
    <t>0414304332</t>
  </si>
  <si>
    <t>DUPLICADO DE RECIBO NOTIFICADO</t>
  </si>
  <si>
    <t>0414304333</t>
  </si>
  <si>
    <t>SUSPENSION VOLUNTARIA DE TOMA</t>
  </si>
  <si>
    <t>0414304334</t>
  </si>
  <si>
    <t>RECONEXION DE TOMA DE AGUA EN LINEA</t>
  </si>
  <si>
    <t>0414304339</t>
  </si>
  <si>
    <t>CARTA DE FACTIBILIDAD</t>
  </si>
  <si>
    <t>0414304340</t>
  </si>
  <si>
    <t>REVISION DE PROYECTOS</t>
  </si>
  <si>
    <t>0414304342</t>
  </si>
  <si>
    <t>FACTIBILIDADES</t>
  </si>
  <si>
    <t>0414304344</t>
  </si>
  <si>
    <t>VENTA DE AGUA  TRATADA</t>
  </si>
  <si>
    <t>0414304345</t>
  </si>
  <si>
    <t>OTROS DERECHOS</t>
  </si>
  <si>
    <t>0414304363</t>
  </si>
  <si>
    <t>ANALISIS DE AGUA RESIDUAL Y MULTAS MAX PER</t>
  </si>
  <si>
    <t>0414304364</t>
  </si>
  <si>
    <t>SOUAC VENTA DE MATERIAL</t>
  </si>
  <si>
    <t>0414304365</t>
  </si>
  <si>
    <t>AGUA PARA PIPAS SIN TRANSPORTE</t>
  </si>
  <si>
    <t>0414304366</t>
  </si>
  <si>
    <t>HIPOCLORITO</t>
  </si>
  <si>
    <t>0414304367</t>
  </si>
  <si>
    <t>TRATAMIENTO DE DESCARGA</t>
  </si>
  <si>
    <t>0415105101</t>
  </si>
  <si>
    <t>INTERESES BANCARIOS</t>
  </si>
  <si>
    <t>0416206102</t>
  </si>
  <si>
    <t>MULTAS</t>
  </si>
  <si>
    <t>0416206103</t>
  </si>
  <si>
    <t>RECARGOS</t>
  </si>
  <si>
    <t>0417307101</t>
  </si>
  <si>
    <t>AJUSTE</t>
  </si>
  <si>
    <t>0421208204</t>
  </si>
  <si>
    <t>APORTACIONES MUNICIPALES</t>
  </si>
  <si>
    <t>0421308302</t>
  </si>
  <si>
    <t>CONVENIOS VARIOS</t>
  </si>
  <si>
    <t>0421308308</t>
  </si>
  <si>
    <t>CONVENIOS CEAG</t>
  </si>
  <si>
    <t>0511101131</t>
  </si>
  <si>
    <t>Sueldos Base</t>
  </si>
  <si>
    <t>0511201212</t>
  </si>
  <si>
    <t>Honorarios asimilados</t>
  </si>
  <si>
    <t>0511301321</t>
  </si>
  <si>
    <t>Prima Vacacional</t>
  </si>
  <si>
    <t>0511301322</t>
  </si>
  <si>
    <t>Prima Dominical</t>
  </si>
  <si>
    <t>0511301331</t>
  </si>
  <si>
    <t>Remuneraciones por horas extraordinarias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</si>
  <si>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</si>
  <si>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</si>
  <si>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</si>
  <si>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</si>
  <si>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</si>
  <si>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</si>
  <si>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</si>
  <si>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</si>
  <si>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</si>
  <si>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</si>
  <si>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</si>
  <si>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</si>
  <si>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</si>
  <si>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</si>
  <si>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</si>
  <si>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</si>
  <si>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</si>
  <si>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</si>
  <si>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</si>
  <si>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</si>
  <si>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</si>
  <si>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</si>
  <si>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</si>
  <si>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</si>
  <si>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</si>
  <si>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</si>
  <si>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0512402411</t>
  </si>
  <si>
    <t>Materiales de construcción minerales no metálicos</t>
  </si>
  <si>
    <t>0512402421</t>
  </si>
  <si>
    <t>Materiales de construcción de concreto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</si>
  <si>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</si>
  <si>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</si>
  <si>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</si>
  <si>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</si>
  <si>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</si>
  <si>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</si>
  <si>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</si>
  <si>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</si>
  <si>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0512502511</t>
  </si>
  <si>
    <t>Sustancias químicas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</si>
  <si>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</si>
  <si>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</si>
  <si>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</si>
  <si>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</si>
  <si>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</si>
  <si>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</si>
  <si>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</si>
  <si>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</si>
  <si>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</si>
  <si>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</si>
  <si>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</si>
  <si>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</si>
  <si>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0512902911</t>
  </si>
  <si>
    <t>Herramientas menores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</si>
  <si>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</si>
  <si>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</si>
  <si>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</si>
  <si>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</si>
  <si>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</si>
  <si>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</si>
  <si>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</si>
  <si>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</si>
  <si>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</si>
  <si>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</si>
  <si>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</si>
  <si>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</si>
  <si>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</si>
  <si>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</si>
  <si>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</si>
  <si>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</si>
  <si>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</si>
  <si>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</si>
  <si>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</si>
  <si>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</si>
  <si>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0513203231</t>
  </si>
  <si>
    <t>Arrendam de Mobil y Eq de administración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</si>
  <si>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</si>
  <si>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</si>
  <si>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</si>
  <si>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</si>
  <si>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</si>
  <si>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</si>
  <si>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0513303351</t>
  </si>
  <si>
    <t>Servicios de investigación científica</t>
  </si>
  <si>
    <t>0513303381</t>
  </si>
  <si>
    <t>Servicios de vigilancia</t>
  </si>
  <si>
    <t>0513403411</t>
  </si>
  <si>
    <t>Servicios financieros y bancarios</t>
  </si>
  <si>
    <t>0513403431</t>
  </si>
  <si>
    <t>Serv de recaudación traslado y custodia valores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</si>
  <si>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</si>
  <si>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</si>
  <si>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</si>
  <si>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</si>
  <si>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</si>
  <si>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</si>
  <si>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</si>
  <si>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</si>
  <si>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</si>
  <si>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</si>
  <si>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</si>
  <si>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</si>
  <si>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</si>
  <si>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</si>
  <si>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</si>
  <si>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</si>
  <si>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</si>
  <si>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</si>
  <si>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</si>
  <si>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</si>
  <si>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</si>
  <si>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</si>
  <si>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</si>
  <si>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</si>
  <si>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</si>
  <si>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</si>
  <si>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</si>
  <si>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</si>
  <si>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0521204156</t>
  </si>
  <si>
    <t>Transferencias para inversión pública</t>
  </si>
  <si>
    <t>0559400001</t>
  </si>
  <si>
    <t>0311009106</t>
  </si>
  <si>
    <t>TRANSFERENCIAS PARA LA INVERSION PUBLICA</t>
  </si>
  <si>
    <t>0312000001</t>
  </si>
  <si>
    <t>DONACIONES DE CAPITAL</t>
  </si>
  <si>
    <t>0321000001</t>
  </si>
  <si>
    <t>RESULTADO DEL EJERC (AHORRO/DESAHORRO)</t>
  </si>
  <si>
    <t>AHORRO/DESAHORRO</t>
  </si>
  <si>
    <t>0322000001</t>
  </si>
  <si>
    <t>RESULTADOS DE EJERCICIOS ANTERIORES</t>
  </si>
  <si>
    <t>0322000002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</si>
  <si>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</si>
  <si>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</si>
  <si>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</si>
  <si>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</si>
  <si>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</si>
  <si>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</si>
  <si>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</si>
  <si>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BANCO DEL BAJIO CONCENTRADORA CTA. 3088457020-1</t>
  </si>
  <si>
    <t>BAJIO PAGO POR INTERNET CTA. 3088457010-</t>
  </si>
  <si>
    <t>BANCO DEL BAJIO NOMINA CTA. 30884570203</t>
  </si>
  <si>
    <t>BANAMEX RECAUDADORA CTA. 4295-22617</t>
  </si>
  <si>
    <t>BANAMEX DEVOLUCION DE IVA CTA. 4295-36421</t>
  </si>
  <si>
    <t>BANCOMER RECAUDADORA CTA. 0102847922</t>
  </si>
  <si>
    <t>BBVA LUCIERNAGA CONCENTRADORA CTA. 0160826154</t>
  </si>
  <si>
    <t>BBVA TPV Y NOMINA CTA. 015633953-0</t>
  </si>
  <si>
    <t>BBVA BANCOMER R33 2008 CTA. 0161383140</t>
  </si>
  <si>
    <t>BBVA R33 F-III 2008 PERF POZO CTA. 0166083293</t>
  </si>
  <si>
    <t>BBVA BANCOMER PRODDER 0194408128</t>
  </si>
  <si>
    <t>BANORTE CUENTA EJE CTA. 0814005992</t>
  </si>
  <si>
    <t>INBURSA CONCENTRADORA CTA. 0300105001-9</t>
  </si>
  <si>
    <t>SANTANDER SERFIN RECAUDADORA CTA. 65-50082981-2</t>
  </si>
  <si>
    <t>HSBC RECAUDADORA CTA. 401066043-9</t>
  </si>
  <si>
    <t>CAJA LIBERTAD SOCIO 11-9516</t>
  </si>
  <si>
    <t>OPERADORA DE FONDOS LLOYD CTA. 050481-1</t>
  </si>
  <si>
    <t>INTERBANCO 420140400299616</t>
  </si>
  <si>
    <t>INTERBANCO 002996160028</t>
  </si>
  <si>
    <t>INTERBANCO 002996160061</t>
  </si>
  <si>
    <t>INTERBANCO 002996160052</t>
  </si>
  <si>
    <t>INTERBANCO RAMO 33 2016 CTA. 0125</t>
  </si>
  <si>
    <t>INTERBANCO APAUR 2016 CTA. 0133</t>
  </si>
  <si>
    <t>INTERCAM PRODI 2016 CTA 0141</t>
  </si>
  <si>
    <t>INTERCAM RURAL 2016 CTA 0150</t>
  </si>
  <si>
    <t>INTERCAM PROGRAMA MAS CTA 02996160168</t>
  </si>
  <si>
    <t>PEPS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</si>
</sst>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72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12" fillId="0" borderId="19" xfId="3" applyFont="1" applyFill="1" applyBorder="1" applyAlignment="1">
      <alignment horizontal="left" vertical="center" wrapText="1"/>
    </xf>
    <xf numFmtId="4" fontId="12" fillId="0" borderId="19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9" t="s">
        <v>133</v>
      </c>
      <c r="B1" s="360"/>
      <c r="C1" s="1"/>
    </row>
    <row r="2" spans="1:3" ht="15" customHeight="1" x14ac:dyDescent="0.2">
      <c r="A2" s="84" t="s">
        <v>131</v>
      </c>
      <c r="B2" s="85" t="s">
        <v>132</v>
      </c>
    </row>
    <row r="3" spans="1:3" x14ac:dyDescent="0.2">
      <c r="A3" s="64"/>
      <c r="B3" s="68"/>
    </row>
    <row r="4" spans="1:3" x14ac:dyDescent="0.2">
      <c r="A4" s="65"/>
      <c r="B4" s="69" t="s">
        <v>137</v>
      </c>
    </row>
    <row r="5" spans="1:3" x14ac:dyDescent="0.2">
      <c r="A5" s="65"/>
      <c r="B5" s="69"/>
    </row>
    <row r="6" spans="1:3" x14ac:dyDescent="0.2">
      <c r="A6" s="65"/>
      <c r="B6" s="71" t="s">
        <v>0</v>
      </c>
    </row>
    <row r="7" spans="1:3" x14ac:dyDescent="0.2">
      <c r="A7" s="65" t="s">
        <v>1</v>
      </c>
      <c r="B7" s="70" t="s">
        <v>2</v>
      </c>
    </row>
    <row r="8" spans="1:3" x14ac:dyDescent="0.2">
      <c r="A8" s="65" t="s">
        <v>3</v>
      </c>
      <c r="B8" s="70" t="s">
        <v>4</v>
      </c>
    </row>
    <row r="9" spans="1:3" x14ac:dyDescent="0.2">
      <c r="A9" s="65" t="s">
        <v>5</v>
      </c>
      <c r="B9" s="70" t="s">
        <v>6</v>
      </c>
    </row>
    <row r="10" spans="1:3" x14ac:dyDescent="0.2">
      <c r="A10" s="65" t="s">
        <v>7</v>
      </c>
      <c r="B10" s="70" t="s">
        <v>8</v>
      </c>
    </row>
    <row r="11" spans="1:3" x14ac:dyDescent="0.2">
      <c r="A11" s="65" t="s">
        <v>9</v>
      </c>
      <c r="B11" s="70" t="s">
        <v>10</v>
      </c>
    </row>
    <row r="12" spans="1:3" x14ac:dyDescent="0.2">
      <c r="A12" s="65" t="s">
        <v>11</v>
      </c>
      <c r="B12" s="70" t="s">
        <v>12</v>
      </c>
    </row>
    <row r="13" spans="1:3" x14ac:dyDescent="0.2">
      <c r="A13" s="65" t="s">
        <v>13</v>
      </c>
      <c r="B13" s="70" t="s">
        <v>14</v>
      </c>
    </row>
    <row r="14" spans="1:3" x14ac:dyDescent="0.2">
      <c r="A14" s="65" t="s">
        <v>15</v>
      </c>
      <c r="B14" s="70" t="s">
        <v>16</v>
      </c>
    </row>
    <row r="15" spans="1:3" x14ac:dyDescent="0.2">
      <c r="A15" s="65" t="s">
        <v>17</v>
      </c>
      <c r="B15" s="70" t="s">
        <v>18</v>
      </c>
    </row>
    <row r="16" spans="1:3" x14ac:dyDescent="0.2">
      <c r="A16" s="65" t="s">
        <v>19</v>
      </c>
      <c r="B16" s="70" t="s">
        <v>20</v>
      </c>
    </row>
    <row r="17" spans="1:2" x14ac:dyDescent="0.2">
      <c r="A17" s="65" t="s">
        <v>21</v>
      </c>
      <c r="B17" s="70" t="s">
        <v>22</v>
      </c>
    </row>
    <row r="18" spans="1:2" x14ac:dyDescent="0.2">
      <c r="A18" s="65" t="s">
        <v>23</v>
      </c>
      <c r="B18" s="70" t="s">
        <v>24</v>
      </c>
    </row>
    <row r="19" spans="1:2" x14ac:dyDescent="0.2">
      <c r="A19" s="65" t="s">
        <v>25</v>
      </c>
      <c r="B19" s="70" t="s">
        <v>26</v>
      </c>
    </row>
    <row r="20" spans="1:2" x14ac:dyDescent="0.2">
      <c r="A20" s="65" t="s">
        <v>27</v>
      </c>
      <c r="B20" s="70" t="s">
        <v>28</v>
      </c>
    </row>
    <row r="21" spans="1:2" x14ac:dyDescent="0.2">
      <c r="A21" s="65" t="s">
        <v>145</v>
      </c>
      <c r="B21" s="70" t="s">
        <v>29</v>
      </c>
    </row>
    <row r="22" spans="1:2" x14ac:dyDescent="0.2">
      <c r="A22" s="65" t="s">
        <v>146</v>
      </c>
      <c r="B22" s="70" t="s">
        <v>30</v>
      </c>
    </row>
    <row r="23" spans="1:2" x14ac:dyDescent="0.2">
      <c r="A23" s="65" t="s">
        <v>147</v>
      </c>
      <c r="B23" s="70" t="s">
        <v>31</v>
      </c>
    </row>
    <row r="24" spans="1:2" x14ac:dyDescent="0.2">
      <c r="A24" s="65" t="s">
        <v>32</v>
      </c>
      <c r="B24" s="70" t="s">
        <v>33</v>
      </c>
    </row>
    <row r="25" spans="1:2" x14ac:dyDescent="0.2">
      <c r="A25" s="65" t="s">
        <v>34</v>
      </c>
      <c r="B25" s="70" t="s">
        <v>35</v>
      </c>
    </row>
    <row r="26" spans="1:2" x14ac:dyDescent="0.2">
      <c r="A26" s="65" t="s">
        <v>36</v>
      </c>
      <c r="B26" s="70" t="s">
        <v>37</v>
      </c>
    </row>
    <row r="27" spans="1:2" x14ac:dyDescent="0.2">
      <c r="A27" s="65" t="s">
        <v>38</v>
      </c>
      <c r="B27" s="70" t="s">
        <v>39</v>
      </c>
    </row>
    <row r="28" spans="1:2" x14ac:dyDescent="0.2">
      <c r="A28" s="65" t="s">
        <v>143</v>
      </c>
      <c r="B28" s="70" t="s">
        <v>144</v>
      </c>
    </row>
    <row r="29" spans="1:2" x14ac:dyDescent="0.2">
      <c r="A29" s="65"/>
      <c r="B29" s="70"/>
    </row>
    <row r="30" spans="1:2" x14ac:dyDescent="0.2">
      <c r="A30" s="65"/>
      <c r="B30" s="71"/>
    </row>
    <row r="31" spans="1:2" x14ac:dyDescent="0.2">
      <c r="A31" s="65" t="s">
        <v>141</v>
      </c>
      <c r="B31" s="70" t="s">
        <v>135</v>
      </c>
    </row>
    <row r="32" spans="1:2" x14ac:dyDescent="0.2">
      <c r="A32" s="65" t="s">
        <v>142</v>
      </c>
      <c r="B32" s="70" t="s">
        <v>136</v>
      </c>
    </row>
    <row r="33" spans="1:3" x14ac:dyDescent="0.2">
      <c r="A33" s="65"/>
      <c r="B33" s="70"/>
    </row>
    <row r="34" spans="1:3" x14ac:dyDescent="0.2">
      <c r="A34" s="65"/>
      <c r="B34" s="69" t="s">
        <v>138</v>
      </c>
    </row>
    <row r="35" spans="1:3" x14ac:dyDescent="0.2">
      <c r="A35" s="65" t="s">
        <v>140</v>
      </c>
      <c r="B35" s="70" t="s">
        <v>41</v>
      </c>
    </row>
    <row r="36" spans="1:3" x14ac:dyDescent="0.2">
      <c r="A36" s="65"/>
      <c r="B36" s="70" t="s">
        <v>42</v>
      </c>
    </row>
    <row r="37" spans="1:3" ht="12" thickBot="1" x14ac:dyDescent="0.25">
      <c r="A37" s="66"/>
      <c r="B37" s="67"/>
    </row>
    <row r="39" spans="1:3" x14ac:dyDescent="0.2">
      <c r="A39" s="86" t="s">
        <v>148</v>
      </c>
      <c r="B39" s="87"/>
      <c r="C39" s="87"/>
    </row>
    <row r="40" spans="1:3" x14ac:dyDescent="0.2">
      <c r="A40" s="88"/>
      <c r="B40" s="87"/>
      <c r="C40" s="87"/>
    </row>
    <row r="41" spans="1:3" x14ac:dyDescent="0.2">
      <c r="A41" s="89"/>
      <c r="B41" s="90"/>
      <c r="C41" s="89"/>
    </row>
    <row r="42" spans="1:3" x14ac:dyDescent="0.2">
      <c r="A42" s="91"/>
      <c r="B42" s="89"/>
      <c r="C42" s="89"/>
    </row>
    <row r="43" spans="1:3" x14ac:dyDescent="0.2">
      <c r="A43" s="91"/>
      <c r="B43" s="89" t="s">
        <v>149</v>
      </c>
      <c r="C43" s="91" t="s">
        <v>149</v>
      </c>
    </row>
    <row r="44" spans="1:3" ht="22.5" x14ac:dyDescent="0.2">
      <c r="A44" s="91"/>
      <c r="B44" s="97" t="s">
        <v>150</v>
      </c>
      <c r="C44" s="97" t="s">
        <v>150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ht="11.25" customHeight="1" x14ac:dyDescent="0.2">
      <c r="A1" s="3" t="s">
        <v>43</v>
      </c>
      <c r="B1" s="3"/>
      <c r="C1" s="154"/>
      <c r="D1" s="154"/>
      <c r="E1" s="154"/>
      <c r="F1" s="5"/>
    </row>
    <row r="2" spans="1:6" ht="11.25" customHeight="1" x14ac:dyDescent="0.2">
      <c r="A2" s="3" t="s">
        <v>139</v>
      </c>
      <c r="B2" s="3"/>
      <c r="C2" s="154"/>
      <c r="D2" s="154"/>
      <c r="E2" s="154"/>
    </row>
    <row r="3" spans="1:6" ht="11.25" customHeight="1" x14ac:dyDescent="0.2">
      <c r="A3" s="3"/>
      <c r="B3" s="3"/>
      <c r="C3" s="154"/>
      <c r="D3" s="154"/>
      <c r="E3" s="154"/>
    </row>
    <row r="4" spans="1:6" ht="11.25" customHeight="1" x14ac:dyDescent="0.2"/>
    <row r="5" spans="1:6" ht="11.25" customHeight="1" x14ac:dyDescent="0.2">
      <c r="A5" s="216" t="s">
        <v>241</v>
      </c>
      <c r="B5" s="216"/>
      <c r="C5" s="213"/>
      <c r="D5" s="213"/>
      <c r="E5" s="213"/>
      <c r="F5" s="95" t="s">
        <v>238</v>
      </c>
    </row>
    <row r="6" spans="1:6" s="8" customFormat="1" x14ac:dyDescent="0.2">
      <c r="A6" s="17"/>
      <c r="B6" s="17"/>
      <c r="C6" s="213"/>
      <c r="D6" s="213"/>
      <c r="E6" s="213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221</v>
      </c>
    </row>
    <row r="8" spans="1:6" x14ac:dyDescent="0.2">
      <c r="A8" s="190">
        <v>125105911</v>
      </c>
      <c r="B8" s="190" t="s">
        <v>540</v>
      </c>
      <c r="C8" s="127">
        <v>540456.94999999995</v>
      </c>
      <c r="D8" s="209">
        <v>1317456.95</v>
      </c>
      <c r="E8" s="209">
        <v>777000</v>
      </c>
      <c r="F8" s="208"/>
    </row>
    <row r="9" spans="1:6" x14ac:dyDescent="0.2">
      <c r="A9" s="190">
        <v>125415971</v>
      </c>
      <c r="B9" s="190" t="s">
        <v>541</v>
      </c>
      <c r="C9" s="127">
        <v>163801.07</v>
      </c>
      <c r="D9" s="209">
        <v>172401.07</v>
      </c>
      <c r="E9" s="209">
        <v>8600</v>
      </c>
      <c r="F9" s="208"/>
    </row>
    <row r="10" spans="1:6" x14ac:dyDescent="0.2">
      <c r="A10" s="190"/>
      <c r="B10" s="190"/>
      <c r="C10" s="127"/>
      <c r="D10" s="209"/>
      <c r="E10" s="209"/>
      <c r="F10" s="208"/>
    </row>
    <row r="11" spans="1:6" x14ac:dyDescent="0.2">
      <c r="A11" s="190"/>
      <c r="B11" s="190"/>
      <c r="C11" s="127"/>
      <c r="D11" s="209"/>
      <c r="E11" s="209"/>
      <c r="F11" s="208"/>
    </row>
    <row r="12" spans="1:6" x14ac:dyDescent="0.2">
      <c r="A12" s="190"/>
      <c r="B12" s="190"/>
      <c r="C12" s="127"/>
      <c r="D12" s="209"/>
      <c r="E12" s="209"/>
      <c r="F12" s="208"/>
    </row>
    <row r="13" spans="1:6" x14ac:dyDescent="0.2">
      <c r="A13" s="61"/>
      <c r="B13" s="61" t="s">
        <v>240</v>
      </c>
      <c r="C13" s="149">
        <f>SUM(C8:C12)</f>
        <v>704258.02</v>
      </c>
      <c r="D13" s="149">
        <f>SUM(D8:D12)</f>
        <v>1489858.02</v>
      </c>
      <c r="E13" s="149">
        <f>SUM(E8:E12)</f>
        <v>785600</v>
      </c>
      <c r="F13" s="61"/>
    </row>
    <row r="14" spans="1:6" x14ac:dyDescent="0.2">
      <c r="A14" s="59"/>
      <c r="B14" s="59"/>
      <c r="C14" s="136"/>
      <c r="D14" s="136"/>
      <c r="E14" s="136"/>
      <c r="F14" s="59"/>
    </row>
    <row r="15" spans="1:6" x14ac:dyDescent="0.2">
      <c r="A15" s="59"/>
      <c r="B15" s="59"/>
      <c r="C15" s="136"/>
      <c r="D15" s="136"/>
      <c r="E15" s="136"/>
      <c r="F15" s="59"/>
    </row>
    <row r="16" spans="1:6" ht="11.25" customHeight="1" x14ac:dyDescent="0.2">
      <c r="A16" s="215" t="s">
        <v>239</v>
      </c>
      <c r="B16" s="214"/>
      <c r="C16" s="213"/>
      <c r="D16" s="213"/>
      <c r="E16" s="213"/>
      <c r="F16" s="95" t="s">
        <v>238</v>
      </c>
    </row>
    <row r="17" spans="1:6" x14ac:dyDescent="0.2">
      <c r="A17" s="193"/>
      <c r="B17" s="193"/>
      <c r="C17" s="194"/>
      <c r="D17" s="194"/>
      <c r="E17" s="194"/>
    </row>
    <row r="18" spans="1:6" ht="15" customHeight="1" x14ac:dyDescent="0.2">
      <c r="A18" s="133" t="s">
        <v>45</v>
      </c>
      <c r="B18" s="132" t="s">
        <v>46</v>
      </c>
      <c r="C18" s="198" t="s">
        <v>47</v>
      </c>
      <c r="D18" s="198" t="s">
        <v>48</v>
      </c>
      <c r="E18" s="198" t="s">
        <v>49</v>
      </c>
      <c r="F18" s="197" t="s">
        <v>221</v>
      </c>
    </row>
    <row r="19" spans="1:6" ht="11.25" customHeight="1" x14ac:dyDescent="0.2">
      <c r="A19" s="128" t="s">
        <v>542</v>
      </c>
      <c r="B19" s="190" t="s">
        <v>543</v>
      </c>
      <c r="C19" s="127">
        <v>-40478.49</v>
      </c>
      <c r="D19" s="127">
        <v>-40478.49</v>
      </c>
      <c r="E19" s="127">
        <v>0</v>
      </c>
      <c r="F19" s="208"/>
    </row>
    <row r="20" spans="1:6" ht="11.25" customHeight="1" x14ac:dyDescent="0.2">
      <c r="A20" s="128" t="s">
        <v>544</v>
      </c>
      <c r="B20" s="190" t="s">
        <v>545</v>
      </c>
      <c r="C20" s="127">
        <v>-46546.74</v>
      </c>
      <c r="D20" s="127">
        <v>-46546.74</v>
      </c>
      <c r="E20" s="127">
        <v>0</v>
      </c>
      <c r="F20" s="208"/>
    </row>
    <row r="21" spans="1:6" x14ac:dyDescent="0.2">
      <c r="A21" s="128"/>
      <c r="B21" s="190"/>
      <c r="C21" s="127"/>
      <c r="D21" s="127"/>
      <c r="E21" s="127"/>
      <c r="F21" s="208"/>
    </row>
    <row r="22" spans="1:6" x14ac:dyDescent="0.2">
      <c r="A22" s="61"/>
      <c r="B22" s="61" t="s">
        <v>237</v>
      </c>
      <c r="C22" s="149">
        <f>SUM(C19:C21)</f>
        <v>-87025.23</v>
      </c>
      <c r="D22" s="149">
        <f>SUM(D19:D21)</f>
        <v>-87025.23</v>
      </c>
      <c r="E22" s="149">
        <f>SUM(E19:E21)</f>
        <v>0</v>
      </c>
      <c r="F22" s="61"/>
    </row>
    <row r="23" spans="1:6" x14ac:dyDescent="0.2">
      <c r="A23" s="59"/>
      <c r="B23" s="59"/>
      <c r="C23" s="136"/>
      <c r="D23" s="136"/>
      <c r="E23" s="136"/>
      <c r="F23" s="59"/>
    </row>
    <row r="24" spans="1:6" x14ac:dyDescent="0.2">
      <c r="A24" s="59"/>
      <c r="B24" s="59"/>
      <c r="C24" s="136"/>
      <c r="D24" s="136"/>
      <c r="E24" s="136"/>
      <c r="F24" s="59"/>
    </row>
    <row r="25" spans="1:6" ht="11.25" customHeight="1" x14ac:dyDescent="0.2">
      <c r="A25" s="212" t="s">
        <v>236</v>
      </c>
      <c r="B25" s="211"/>
      <c r="C25" s="210"/>
      <c r="D25" s="210"/>
      <c r="E25" s="199"/>
      <c r="F25" s="175" t="s">
        <v>235</v>
      </c>
    </row>
    <row r="26" spans="1:6" x14ac:dyDescent="0.2">
      <c r="A26" s="186"/>
      <c r="B26" s="186"/>
      <c r="C26" s="134"/>
    </row>
    <row r="27" spans="1:6" ht="15" customHeight="1" x14ac:dyDescent="0.2">
      <c r="A27" s="133" t="s">
        <v>45</v>
      </c>
      <c r="B27" s="132" t="s">
        <v>46</v>
      </c>
      <c r="C27" s="198" t="s">
        <v>47</v>
      </c>
      <c r="D27" s="198" t="s">
        <v>48</v>
      </c>
      <c r="E27" s="198" t="s">
        <v>49</v>
      </c>
      <c r="F27" s="197" t="s">
        <v>221</v>
      </c>
    </row>
    <row r="28" spans="1:6" x14ac:dyDescent="0.2">
      <c r="A28" s="190">
        <v>127106311</v>
      </c>
      <c r="B28" s="190" t="s">
        <v>546</v>
      </c>
      <c r="C28" s="127">
        <v>3612934.31</v>
      </c>
      <c r="D28" s="209">
        <v>4731708.2</v>
      </c>
      <c r="E28" s="209">
        <v>1118773.8899999999</v>
      </c>
      <c r="F28" s="208"/>
    </row>
    <row r="29" spans="1:6" x14ac:dyDescent="0.2">
      <c r="A29" s="190">
        <v>127900001</v>
      </c>
      <c r="B29" s="190" t="s">
        <v>547</v>
      </c>
      <c r="C29" s="127">
        <v>3570813.97</v>
      </c>
      <c r="D29" s="209">
        <v>3570813.97</v>
      </c>
      <c r="E29" s="209">
        <v>0</v>
      </c>
      <c r="F29" s="208"/>
    </row>
    <row r="30" spans="1:6" x14ac:dyDescent="0.2">
      <c r="A30" s="190"/>
      <c r="B30" s="190"/>
      <c r="C30" s="127"/>
      <c r="D30" s="209"/>
      <c r="E30" s="209"/>
      <c r="F30" s="208"/>
    </row>
    <row r="31" spans="1:6" x14ac:dyDescent="0.2">
      <c r="A31" s="190"/>
      <c r="B31" s="190"/>
      <c r="C31" s="127"/>
      <c r="D31" s="209"/>
      <c r="E31" s="209"/>
      <c r="F31" s="208"/>
    </row>
    <row r="32" spans="1:6" x14ac:dyDescent="0.2">
      <c r="A32" s="190"/>
      <c r="B32" s="190"/>
      <c r="C32" s="127"/>
      <c r="D32" s="209"/>
      <c r="E32" s="209"/>
      <c r="F32" s="208"/>
    </row>
    <row r="33" spans="1:6" x14ac:dyDescent="0.2">
      <c r="A33" s="190"/>
      <c r="B33" s="190"/>
      <c r="C33" s="127"/>
      <c r="D33" s="209"/>
      <c r="E33" s="209"/>
      <c r="F33" s="208"/>
    </row>
    <row r="34" spans="1:6" x14ac:dyDescent="0.2">
      <c r="A34" s="207"/>
      <c r="B34" s="207" t="s">
        <v>234</v>
      </c>
      <c r="C34" s="206">
        <f>SUM(C28:C33)</f>
        <v>7183748.2800000003</v>
      </c>
      <c r="D34" s="206">
        <f>SUM(D28:D33)</f>
        <v>8302522.1699999999</v>
      </c>
      <c r="E34" s="206">
        <f>SUM(E28:E33)</f>
        <v>1118773.8899999999</v>
      </c>
      <c r="F34" s="206"/>
    </row>
    <row r="35" spans="1:6" x14ac:dyDescent="0.2">
      <c r="A35" s="205"/>
      <c r="B35" s="203"/>
      <c r="C35" s="204"/>
      <c r="D35" s="204"/>
      <c r="E35" s="204"/>
      <c r="F35" s="203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51</v>
      </c>
      <c r="B5" s="20"/>
      <c r="C5" s="83"/>
      <c r="D5" s="83"/>
      <c r="E5" s="17"/>
      <c r="F5" s="17"/>
      <c r="G5" s="17"/>
      <c r="H5" s="95" t="s">
        <v>50</v>
      </c>
    </row>
    <row r="6" spans="1:17" x14ac:dyDescent="0.2">
      <c r="A6" s="18" t="s">
        <v>438</v>
      </c>
      <c r="B6" s="18" t="s">
        <v>438</v>
      </c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52</v>
      </c>
    </row>
    <row r="8" spans="1:17" ht="52.5" customHeight="1" x14ac:dyDescent="0.2">
      <c r="A8" s="362" t="s">
        <v>53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63" customFormat="1" ht="11.25" customHeight="1" x14ac:dyDescent="0.25">
      <c r="A5" s="216" t="s">
        <v>246</v>
      </c>
      <c r="B5" s="226"/>
      <c r="C5" s="225"/>
      <c r="D5" s="224" t="s">
        <v>243</v>
      </c>
    </row>
    <row r="6" spans="1:4" x14ac:dyDescent="0.2">
      <c r="A6" s="222"/>
      <c r="B6" s="222"/>
      <c r="C6" s="223"/>
      <c r="D6" s="222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221" t="s">
        <v>175</v>
      </c>
    </row>
    <row r="8" spans="1:4" x14ac:dyDescent="0.2">
      <c r="A8" s="192" t="s">
        <v>438</v>
      </c>
      <c r="B8" s="192" t="s">
        <v>438</v>
      </c>
      <c r="C8" s="136"/>
      <c r="D8" s="220"/>
    </row>
    <row r="9" spans="1:4" x14ac:dyDescent="0.2">
      <c r="A9" s="192"/>
      <c r="B9" s="192"/>
      <c r="C9" s="219"/>
      <c r="D9" s="220"/>
    </row>
    <row r="10" spans="1:4" x14ac:dyDescent="0.2">
      <c r="A10" s="192"/>
      <c r="B10" s="192"/>
      <c r="C10" s="219"/>
      <c r="D10" s="218"/>
    </row>
    <row r="11" spans="1:4" x14ac:dyDescent="0.2">
      <c r="A11" s="158"/>
      <c r="B11" s="158" t="s">
        <v>245</v>
      </c>
      <c r="C11" s="138">
        <f>SUM(C8:C10)</f>
        <v>0</v>
      </c>
      <c r="D11" s="217"/>
    </row>
    <row r="14" spans="1:4" ht="11.25" customHeight="1" x14ac:dyDescent="0.2">
      <c r="A14" s="216" t="s">
        <v>244</v>
      </c>
      <c r="B14" s="226"/>
      <c r="C14" s="225"/>
      <c r="D14" s="224" t="s">
        <v>243</v>
      </c>
    </row>
    <row r="15" spans="1:4" x14ac:dyDescent="0.2">
      <c r="A15" s="222"/>
      <c r="B15" s="222"/>
      <c r="C15" s="223"/>
      <c r="D15" s="222"/>
    </row>
    <row r="16" spans="1:4" ht="15" customHeight="1" x14ac:dyDescent="0.2">
      <c r="A16" s="133" t="s">
        <v>45</v>
      </c>
      <c r="B16" s="132" t="s">
        <v>46</v>
      </c>
      <c r="C16" s="130" t="s">
        <v>156</v>
      </c>
      <c r="D16" s="221" t="s">
        <v>175</v>
      </c>
    </row>
    <row r="17" spans="1:4" x14ac:dyDescent="0.2">
      <c r="A17" s="192" t="s">
        <v>438</v>
      </c>
      <c r="B17" s="192" t="s">
        <v>438</v>
      </c>
      <c r="C17" s="136"/>
      <c r="D17" s="220"/>
    </row>
    <row r="18" spans="1:4" x14ac:dyDescent="0.2">
      <c r="A18" s="192"/>
      <c r="B18" s="192"/>
      <c r="C18" s="219"/>
      <c r="D18" s="220"/>
    </row>
    <row r="19" spans="1:4" x14ac:dyDescent="0.2">
      <c r="A19" s="192"/>
      <c r="B19" s="192"/>
      <c r="C19" s="219"/>
      <c r="D19" s="218"/>
    </row>
    <row r="20" spans="1:4" x14ac:dyDescent="0.2">
      <c r="A20" s="158"/>
      <c r="B20" s="158" t="s">
        <v>242</v>
      </c>
      <c r="C20" s="138">
        <f>SUM(C17:C19)</f>
        <v>0</v>
      </c>
      <c r="D20" s="217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100" workbookViewId="0">
      <selection activeCell="D24" sqref="D24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8" width="17.7109375" style="83" customWidth="1"/>
    <col min="9" max="16384" width="13.7109375" style="83"/>
  </cols>
  <sheetData>
    <row r="1" spans="1:8" ht="11.25" customHeight="1" x14ac:dyDescent="0.2">
      <c r="A1" s="3" t="s">
        <v>43</v>
      </c>
      <c r="B1" s="3"/>
      <c r="C1" s="154"/>
      <c r="D1" s="154"/>
      <c r="E1" s="154"/>
      <c r="F1" s="154"/>
      <c r="G1" s="154"/>
      <c r="H1" s="5"/>
    </row>
    <row r="2" spans="1:8" x14ac:dyDescent="0.2">
      <c r="A2" s="3" t="s">
        <v>139</v>
      </c>
      <c r="B2" s="3"/>
      <c r="C2" s="154"/>
      <c r="D2" s="154"/>
      <c r="E2" s="154"/>
      <c r="F2" s="154"/>
      <c r="G2" s="154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22" t="s">
        <v>251</v>
      </c>
      <c r="B5" s="95"/>
      <c r="C5" s="23"/>
      <c r="D5" s="23"/>
      <c r="E5" s="23"/>
      <c r="F5" s="23"/>
      <c r="G5" s="23"/>
      <c r="H5" s="230" t="s">
        <v>248</v>
      </c>
    </row>
    <row r="6" spans="1:8" x14ac:dyDescent="0.2">
      <c r="A6" s="193"/>
    </row>
    <row r="7" spans="1:8" ht="15" customHeight="1" x14ac:dyDescent="0.2">
      <c r="A7" s="133" t="s">
        <v>45</v>
      </c>
      <c r="B7" s="132" t="s">
        <v>46</v>
      </c>
      <c r="C7" s="130" t="s">
        <v>156</v>
      </c>
      <c r="D7" s="172" t="s">
        <v>179</v>
      </c>
      <c r="E7" s="172" t="s">
        <v>178</v>
      </c>
      <c r="F7" s="172" t="s">
        <v>177</v>
      </c>
      <c r="G7" s="171" t="s">
        <v>176</v>
      </c>
      <c r="H7" s="132" t="s">
        <v>175</v>
      </c>
    </row>
    <row r="8" spans="1:8" x14ac:dyDescent="0.2">
      <c r="A8" s="128" t="s">
        <v>548</v>
      </c>
      <c r="B8" s="128" t="s">
        <v>549</v>
      </c>
      <c r="C8" s="127">
        <v>-0.12</v>
      </c>
      <c r="D8" s="127">
        <v>-0.12</v>
      </c>
      <c r="E8" s="127"/>
      <c r="F8" s="127"/>
      <c r="G8" s="127"/>
      <c r="H8" s="229"/>
    </row>
    <row r="9" spans="1:8" x14ac:dyDescent="0.2">
      <c r="A9" s="128" t="s">
        <v>550</v>
      </c>
      <c r="B9" s="128" t="s">
        <v>551</v>
      </c>
      <c r="C9" s="127">
        <v>0.15</v>
      </c>
      <c r="D9" s="127">
        <v>0.15</v>
      </c>
      <c r="E9" s="127"/>
      <c r="F9" s="127"/>
      <c r="G9" s="127"/>
      <c r="H9" s="229"/>
    </row>
    <row r="10" spans="1:8" x14ac:dyDescent="0.2">
      <c r="A10" s="128" t="s">
        <v>552</v>
      </c>
      <c r="B10" s="128" t="s">
        <v>553</v>
      </c>
      <c r="C10" s="127">
        <v>19181</v>
      </c>
      <c r="D10" s="127">
        <v>19181</v>
      </c>
      <c r="E10" s="127"/>
      <c r="F10" s="127"/>
      <c r="G10" s="127"/>
      <c r="H10" s="229"/>
    </row>
    <row r="11" spans="1:8" x14ac:dyDescent="0.2">
      <c r="A11" s="128" t="s">
        <v>554</v>
      </c>
      <c r="B11" s="128" t="s">
        <v>555</v>
      </c>
      <c r="C11" s="127">
        <v>0.88</v>
      </c>
      <c r="D11" s="127">
        <v>0.88</v>
      </c>
      <c r="E11" s="127"/>
      <c r="F11" s="127"/>
      <c r="G11" s="127"/>
      <c r="H11" s="229"/>
    </row>
    <row r="12" spans="1:8" x14ac:dyDescent="0.2">
      <c r="A12" s="128" t="s">
        <v>556</v>
      </c>
      <c r="B12" s="128" t="s">
        <v>557</v>
      </c>
      <c r="C12" s="127">
        <v>402537.8</v>
      </c>
      <c r="D12" s="127">
        <v>402537.8</v>
      </c>
      <c r="E12" s="127"/>
      <c r="F12" s="127"/>
      <c r="G12" s="127"/>
      <c r="H12" s="229"/>
    </row>
    <row r="13" spans="1:8" x14ac:dyDescent="0.2">
      <c r="A13" s="128" t="s">
        <v>558</v>
      </c>
      <c r="B13" s="128" t="s">
        <v>559</v>
      </c>
      <c r="C13" s="127">
        <v>93962.9</v>
      </c>
      <c r="D13" s="127">
        <v>93962.9</v>
      </c>
      <c r="E13" s="127"/>
      <c r="F13" s="127"/>
      <c r="G13" s="127"/>
      <c r="H13" s="229"/>
    </row>
    <row r="14" spans="1:8" x14ac:dyDescent="0.2">
      <c r="A14" s="128" t="s">
        <v>560</v>
      </c>
      <c r="B14" s="128" t="s">
        <v>561</v>
      </c>
      <c r="C14" s="127">
        <v>4145.1899999999996</v>
      </c>
      <c r="D14" s="127">
        <v>4145.1899999999996</v>
      </c>
      <c r="E14" s="127"/>
      <c r="F14" s="127"/>
      <c r="G14" s="127"/>
      <c r="H14" s="229"/>
    </row>
    <row r="15" spans="1:8" x14ac:dyDescent="0.2">
      <c r="A15" s="128" t="s">
        <v>562</v>
      </c>
      <c r="B15" s="128" t="s">
        <v>563</v>
      </c>
      <c r="C15" s="127">
        <v>615730.84</v>
      </c>
      <c r="D15" s="127">
        <v>615730.84</v>
      </c>
      <c r="E15" s="127"/>
      <c r="F15" s="127"/>
      <c r="G15" s="127"/>
      <c r="H15" s="229"/>
    </row>
    <row r="16" spans="1:8" x14ac:dyDescent="0.2">
      <c r="A16" s="128" t="s">
        <v>564</v>
      </c>
      <c r="B16" s="128" t="s">
        <v>565</v>
      </c>
      <c r="C16" s="127">
        <v>615730.84</v>
      </c>
      <c r="D16" s="127">
        <v>615730.84</v>
      </c>
      <c r="E16" s="127"/>
      <c r="F16" s="127"/>
      <c r="G16" s="127"/>
      <c r="H16" s="229"/>
    </row>
    <row r="17" spans="1:8" x14ac:dyDescent="0.2">
      <c r="A17" s="128" t="s">
        <v>566</v>
      </c>
      <c r="B17" s="128" t="s">
        <v>567</v>
      </c>
      <c r="C17" s="127">
        <v>0.04</v>
      </c>
      <c r="D17" s="127">
        <v>0.04</v>
      </c>
      <c r="E17" s="127"/>
      <c r="F17" s="127"/>
      <c r="G17" s="127"/>
      <c r="H17" s="229"/>
    </row>
    <row r="18" spans="1:8" x14ac:dyDescent="0.2">
      <c r="A18" s="128" t="s">
        <v>568</v>
      </c>
      <c r="B18" s="128" t="s">
        <v>569</v>
      </c>
      <c r="C18" s="127">
        <v>289158.21999999997</v>
      </c>
      <c r="D18" s="127">
        <v>289158.21999999997</v>
      </c>
      <c r="E18" s="127"/>
      <c r="F18" s="127"/>
      <c r="G18" s="127"/>
      <c r="H18" s="229"/>
    </row>
    <row r="19" spans="1:8" x14ac:dyDescent="0.2">
      <c r="A19" s="128" t="s">
        <v>570</v>
      </c>
      <c r="B19" s="128" t="s">
        <v>571</v>
      </c>
      <c r="C19" s="127">
        <v>52022.06</v>
      </c>
      <c r="D19" s="127">
        <v>52022.06</v>
      </c>
      <c r="E19" s="127"/>
      <c r="F19" s="127"/>
      <c r="G19" s="127"/>
      <c r="H19" s="229"/>
    </row>
    <row r="20" spans="1:8" x14ac:dyDescent="0.2">
      <c r="A20" s="128" t="s">
        <v>572</v>
      </c>
      <c r="B20" s="128" t="s">
        <v>573</v>
      </c>
      <c r="C20" s="127">
        <v>40761.910000000003</v>
      </c>
      <c r="D20" s="127">
        <v>40761.910000000003</v>
      </c>
      <c r="E20" s="127"/>
      <c r="F20" s="127"/>
      <c r="G20" s="127"/>
      <c r="H20" s="229"/>
    </row>
    <row r="21" spans="1:8" x14ac:dyDescent="0.2">
      <c r="A21" s="128" t="s">
        <v>574</v>
      </c>
      <c r="B21" s="128" t="s">
        <v>575</v>
      </c>
      <c r="C21" s="127">
        <v>2188.04</v>
      </c>
      <c r="D21" s="127">
        <v>2188.04</v>
      </c>
      <c r="E21" s="127"/>
      <c r="F21" s="127"/>
      <c r="G21" s="127"/>
      <c r="H21" s="229"/>
    </row>
    <row r="22" spans="1:8" x14ac:dyDescent="0.2">
      <c r="A22" s="128" t="s">
        <v>576</v>
      </c>
      <c r="B22" s="128" t="s">
        <v>577</v>
      </c>
      <c r="C22" s="127">
        <v>2265.1799999999998</v>
      </c>
      <c r="D22" s="127">
        <v>2265.1799999999998</v>
      </c>
      <c r="E22" s="127"/>
      <c r="F22" s="127"/>
      <c r="G22" s="127"/>
      <c r="H22" s="229"/>
    </row>
    <row r="23" spans="1:8" x14ac:dyDescent="0.2">
      <c r="A23" s="128" t="s">
        <v>578</v>
      </c>
      <c r="B23" s="128" t="s">
        <v>579</v>
      </c>
      <c r="C23" s="127">
        <v>2876.57</v>
      </c>
      <c r="D23" s="127">
        <v>2876.57</v>
      </c>
      <c r="E23" s="127"/>
      <c r="F23" s="127"/>
      <c r="G23" s="127"/>
      <c r="H23" s="229"/>
    </row>
    <row r="24" spans="1:8" x14ac:dyDescent="0.2">
      <c r="A24" s="128" t="s">
        <v>580</v>
      </c>
      <c r="B24" s="128" t="s">
        <v>581</v>
      </c>
      <c r="C24" s="127">
        <v>4113.3599999999997</v>
      </c>
      <c r="D24" s="127">
        <v>4113.3599999999997</v>
      </c>
      <c r="E24" s="127"/>
      <c r="F24" s="127"/>
      <c r="G24" s="127"/>
      <c r="H24" s="229"/>
    </row>
    <row r="25" spans="1:8" x14ac:dyDescent="0.2">
      <c r="A25" s="128" t="s">
        <v>582</v>
      </c>
      <c r="B25" s="128" t="s">
        <v>583</v>
      </c>
      <c r="C25" s="127">
        <v>5430.5</v>
      </c>
      <c r="D25" s="127">
        <v>5430.5</v>
      </c>
      <c r="E25" s="127"/>
      <c r="F25" s="127"/>
      <c r="G25" s="127"/>
      <c r="H25" s="229"/>
    </row>
    <row r="26" spans="1:8" x14ac:dyDescent="0.2">
      <c r="A26" s="128" t="s">
        <v>584</v>
      </c>
      <c r="B26" s="128" t="s">
        <v>585</v>
      </c>
      <c r="C26" s="127">
        <v>5424</v>
      </c>
      <c r="D26" s="127">
        <v>5424</v>
      </c>
      <c r="E26" s="127"/>
      <c r="F26" s="127"/>
      <c r="G26" s="127"/>
      <c r="H26" s="229"/>
    </row>
    <row r="27" spans="1:8" x14ac:dyDescent="0.2">
      <c r="A27" s="128" t="s">
        <v>586</v>
      </c>
      <c r="B27" s="128" t="s">
        <v>587</v>
      </c>
      <c r="C27" s="127">
        <v>100898.77</v>
      </c>
      <c r="D27" s="127">
        <v>100898.77</v>
      </c>
      <c r="E27" s="127"/>
      <c r="F27" s="127"/>
      <c r="G27" s="127"/>
      <c r="H27" s="229"/>
    </row>
    <row r="28" spans="1:8" x14ac:dyDescent="0.2">
      <c r="A28" s="128" t="s">
        <v>588</v>
      </c>
      <c r="B28" s="128" t="s">
        <v>589</v>
      </c>
      <c r="C28" s="127">
        <v>1000005.03</v>
      </c>
      <c r="D28" s="127">
        <v>1000005.03</v>
      </c>
      <c r="E28" s="127"/>
      <c r="F28" s="127"/>
      <c r="G28" s="127"/>
      <c r="H28" s="229"/>
    </row>
    <row r="29" spans="1:8" x14ac:dyDescent="0.2">
      <c r="A29" s="128" t="s">
        <v>590</v>
      </c>
      <c r="B29" s="128" t="s">
        <v>591</v>
      </c>
      <c r="C29" s="127">
        <v>141</v>
      </c>
      <c r="D29" s="127">
        <v>141</v>
      </c>
      <c r="E29" s="127"/>
      <c r="F29" s="127"/>
      <c r="G29" s="127"/>
      <c r="H29" s="229"/>
    </row>
    <row r="30" spans="1:8" x14ac:dyDescent="0.2">
      <c r="A30" s="128"/>
      <c r="B30" s="128"/>
      <c r="C30" s="127"/>
      <c r="D30" s="127"/>
      <c r="E30" s="127"/>
      <c r="F30" s="127"/>
      <c r="G30" s="127"/>
      <c r="H30" s="229"/>
    </row>
    <row r="31" spans="1:8" x14ac:dyDescent="0.2">
      <c r="A31" s="228"/>
      <c r="B31" s="228" t="s">
        <v>250</v>
      </c>
      <c r="C31" s="227">
        <f>SUM(C8:C30)</f>
        <v>3256574.16</v>
      </c>
      <c r="D31" s="227">
        <f>SUM(D8:D30)</f>
        <v>3256574.16</v>
      </c>
      <c r="E31" s="227">
        <f>SUM(E8:E30)</f>
        <v>0</v>
      </c>
      <c r="F31" s="227">
        <f>SUM(F8:F30)</f>
        <v>0</v>
      </c>
      <c r="G31" s="227">
        <f>SUM(G8:G30)</f>
        <v>0</v>
      </c>
      <c r="H31" s="227"/>
    </row>
    <row r="34" spans="1:8" x14ac:dyDescent="0.2">
      <c r="A34" s="122" t="s">
        <v>249</v>
      </c>
      <c r="B34" s="95"/>
      <c r="C34" s="23"/>
      <c r="D34" s="23"/>
      <c r="E34" s="23"/>
      <c r="F34" s="23"/>
      <c r="G34" s="23"/>
      <c r="H34" s="230" t="s">
        <v>248</v>
      </c>
    </row>
    <row r="35" spans="1:8" x14ac:dyDescent="0.2">
      <c r="A35" s="193"/>
    </row>
    <row r="36" spans="1:8" ht="15" customHeight="1" x14ac:dyDescent="0.2">
      <c r="A36" s="133" t="s">
        <v>45</v>
      </c>
      <c r="B36" s="132" t="s">
        <v>46</v>
      </c>
      <c r="C36" s="130" t="s">
        <v>156</v>
      </c>
      <c r="D36" s="172" t="s">
        <v>179</v>
      </c>
      <c r="E36" s="172" t="s">
        <v>178</v>
      </c>
      <c r="F36" s="172" t="s">
        <v>177</v>
      </c>
      <c r="G36" s="171" t="s">
        <v>176</v>
      </c>
      <c r="H36" s="132" t="s">
        <v>175</v>
      </c>
    </row>
    <row r="37" spans="1:8" x14ac:dyDescent="0.2">
      <c r="A37" s="128" t="s">
        <v>437</v>
      </c>
      <c r="B37" s="128" t="s">
        <v>437</v>
      </c>
      <c r="C37" s="127"/>
      <c r="D37" s="127"/>
      <c r="E37" s="127"/>
      <c r="F37" s="127"/>
      <c r="G37" s="127"/>
      <c r="H37" s="229"/>
    </row>
    <row r="38" spans="1:8" x14ac:dyDescent="0.2">
      <c r="A38" s="128"/>
      <c r="B38" s="128"/>
      <c r="C38" s="127"/>
      <c r="D38" s="127"/>
      <c r="E38" s="127"/>
      <c r="F38" s="127"/>
      <c r="G38" s="127"/>
      <c r="H38" s="229"/>
    </row>
    <row r="39" spans="1:8" x14ac:dyDescent="0.2">
      <c r="A39" s="128"/>
      <c r="B39" s="128"/>
      <c r="C39" s="127"/>
      <c r="D39" s="127"/>
      <c r="E39" s="127"/>
      <c r="F39" s="127"/>
      <c r="G39" s="127"/>
      <c r="H39" s="229"/>
    </row>
    <row r="40" spans="1:8" x14ac:dyDescent="0.2">
      <c r="A40" s="128"/>
      <c r="B40" s="128"/>
      <c r="C40" s="127"/>
      <c r="D40" s="127"/>
      <c r="E40" s="127"/>
      <c r="F40" s="127"/>
      <c r="G40" s="127"/>
      <c r="H40" s="229"/>
    </row>
    <row r="41" spans="1:8" x14ac:dyDescent="0.2">
      <c r="A41" s="128"/>
      <c r="B41" s="128"/>
      <c r="C41" s="127"/>
      <c r="D41" s="127"/>
      <c r="E41" s="127"/>
      <c r="F41" s="127"/>
      <c r="G41" s="127"/>
      <c r="H41" s="229"/>
    </row>
    <row r="42" spans="1:8" x14ac:dyDescent="0.2">
      <c r="A42" s="128"/>
      <c r="B42" s="128"/>
      <c r="C42" s="127"/>
      <c r="D42" s="127"/>
      <c r="E42" s="127"/>
      <c r="F42" s="127"/>
      <c r="G42" s="127"/>
      <c r="H42" s="229"/>
    </row>
    <row r="43" spans="1:8" x14ac:dyDescent="0.2">
      <c r="A43" s="128"/>
      <c r="B43" s="128"/>
      <c r="C43" s="127"/>
      <c r="D43" s="127"/>
      <c r="E43" s="127"/>
      <c r="F43" s="127"/>
      <c r="G43" s="127"/>
      <c r="H43" s="229"/>
    </row>
    <row r="44" spans="1:8" x14ac:dyDescent="0.2">
      <c r="A44" s="128"/>
      <c r="B44" s="128"/>
      <c r="C44" s="127"/>
      <c r="D44" s="127"/>
      <c r="E44" s="127"/>
      <c r="F44" s="127"/>
      <c r="G44" s="127"/>
      <c r="H44" s="229"/>
    </row>
    <row r="45" spans="1:8" x14ac:dyDescent="0.2">
      <c r="A45" s="128"/>
      <c r="B45" s="128"/>
      <c r="C45" s="127"/>
      <c r="D45" s="127"/>
      <c r="E45" s="127"/>
      <c r="F45" s="127"/>
      <c r="G45" s="127"/>
      <c r="H45" s="229"/>
    </row>
    <row r="46" spans="1:8" x14ac:dyDescent="0.2">
      <c r="A46" s="128"/>
      <c r="B46" s="128"/>
      <c r="C46" s="127"/>
      <c r="D46" s="127"/>
      <c r="E46" s="127"/>
      <c r="F46" s="127"/>
      <c r="G46" s="127"/>
      <c r="H46" s="229"/>
    </row>
    <row r="47" spans="1:8" x14ac:dyDescent="0.2">
      <c r="A47" s="128"/>
      <c r="B47" s="128"/>
      <c r="C47" s="127"/>
      <c r="D47" s="127"/>
      <c r="E47" s="127"/>
      <c r="F47" s="127"/>
      <c r="G47" s="127"/>
      <c r="H47" s="229"/>
    </row>
    <row r="48" spans="1:8" x14ac:dyDescent="0.2">
      <c r="A48" s="128"/>
      <c r="B48" s="128"/>
      <c r="C48" s="127"/>
      <c r="D48" s="127"/>
      <c r="E48" s="127"/>
      <c r="F48" s="127"/>
      <c r="G48" s="127"/>
      <c r="H48" s="229"/>
    </row>
    <row r="49" spans="1:8" x14ac:dyDescent="0.2">
      <c r="A49" s="128"/>
      <c r="B49" s="128"/>
      <c r="C49" s="127"/>
      <c r="D49" s="127"/>
      <c r="E49" s="127"/>
      <c r="F49" s="127"/>
      <c r="G49" s="127"/>
      <c r="H49" s="229"/>
    </row>
    <row r="50" spans="1:8" x14ac:dyDescent="0.2">
      <c r="A50" s="128"/>
      <c r="B50" s="128"/>
      <c r="C50" s="127"/>
      <c r="D50" s="127"/>
      <c r="E50" s="127"/>
      <c r="F50" s="127"/>
      <c r="G50" s="127"/>
      <c r="H50" s="229"/>
    </row>
    <row r="51" spans="1:8" x14ac:dyDescent="0.2">
      <c r="A51" s="228"/>
      <c r="B51" s="228" t="s">
        <v>247</v>
      </c>
      <c r="C51" s="227">
        <f>SUM(C37:C50)</f>
        <v>0</v>
      </c>
      <c r="D51" s="227">
        <f>SUM(D37:D50)</f>
        <v>0</v>
      </c>
      <c r="E51" s="227">
        <f>SUM(E37:E50)</f>
        <v>0</v>
      </c>
      <c r="F51" s="227">
        <f>SUM(F37:F50)</f>
        <v>0</v>
      </c>
      <c r="G51" s="227">
        <f>SUM(G37:G50)</f>
        <v>0</v>
      </c>
      <c r="H51" s="227"/>
    </row>
  </sheetData>
  <dataValidations count="8">
    <dataValidation allowBlank="1" showInputMessage="1" showErrorMessage="1" prompt="Saldo final de la Información Financiera Trimestral que se presenta (trimestral: 1er, 2do, 3ro. o 4to.)." sqref="C7 C36"/>
    <dataValidation allowBlank="1" showInputMessage="1" showErrorMessage="1" prompt="Corresponde al número de la cuenta de acuerdo al Plan de Cuentas emitido por el CONAC (DOF 23/12/2015)." sqref="A7 A36"/>
    <dataValidation allowBlank="1" showInputMessage="1" showErrorMessage="1" prompt="Informar sobre la factibilidad de pago." sqref="H7 H36"/>
    <dataValidation allowBlank="1" showInputMessage="1" showErrorMessage="1" prompt="Importe de la cuentas por cobrar con vencimiento mayor a 365 días." sqref="G7 G36"/>
    <dataValidation allowBlank="1" showInputMessage="1" showErrorMessage="1" prompt="Importe de la cuentas por cobrar con fecha de vencimiento de 181 a 365 días." sqref="F7 F36"/>
    <dataValidation allowBlank="1" showInputMessage="1" showErrorMessage="1" prompt="Importe de la cuentas por cobrar con fecha de vencimiento de 91 a 180 días." sqref="E7 E36"/>
    <dataValidation allowBlank="1" showInputMessage="1" showErrorMessage="1" prompt="Importe de la cuentas por cobrar con fecha de vencimiento de 1 a 90 días." sqref="D7 D36"/>
    <dataValidation allowBlank="1" showInputMessage="1" showErrorMessage="1" prompt="Corresponde al nombre o descripción de la cuenta de acuerdo al Plan de Cuentas emitido por el CONAC." sqref="B7 B36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3.7109375" style="83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239" t="s">
        <v>257</v>
      </c>
      <c r="B5" s="239"/>
      <c r="E5" s="230" t="s">
        <v>254</v>
      </c>
    </row>
    <row r="6" spans="1:5" x14ac:dyDescent="0.2">
      <c r="D6" s="2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130" t="s">
        <v>253</v>
      </c>
      <c r="E7" s="130" t="s">
        <v>175</v>
      </c>
    </row>
    <row r="8" spans="1:5" ht="11.25" customHeight="1" x14ac:dyDescent="0.2">
      <c r="A8" s="128" t="s">
        <v>438</v>
      </c>
      <c r="B8" s="128" t="s">
        <v>438</v>
      </c>
      <c r="C8" s="229"/>
      <c r="D8" s="229"/>
      <c r="E8" s="208"/>
    </row>
    <row r="9" spans="1:5" x14ac:dyDescent="0.2">
      <c r="A9" s="128"/>
      <c r="B9" s="128"/>
      <c r="C9" s="229"/>
      <c r="D9" s="229"/>
      <c r="E9" s="208"/>
    </row>
    <row r="10" spans="1:5" x14ac:dyDescent="0.2">
      <c r="A10" s="238"/>
      <c r="B10" s="238" t="s">
        <v>256</v>
      </c>
      <c r="C10" s="237">
        <f>SUM(C8:C9)</f>
        <v>0</v>
      </c>
      <c r="D10" s="231"/>
      <c r="E10" s="231"/>
    </row>
    <row r="13" spans="1:5" ht="11.25" customHeight="1" x14ac:dyDescent="0.2">
      <c r="A13" s="122" t="s">
        <v>255</v>
      </c>
      <c r="B13" s="95"/>
      <c r="E13" s="230" t="s">
        <v>254</v>
      </c>
    </row>
    <row r="14" spans="1:5" x14ac:dyDescent="0.2">
      <c r="A14" s="193"/>
    </row>
    <row r="15" spans="1:5" ht="15" customHeight="1" x14ac:dyDescent="0.2">
      <c r="A15" s="133" t="s">
        <v>45</v>
      </c>
      <c r="B15" s="132" t="s">
        <v>46</v>
      </c>
      <c r="C15" s="130" t="s">
        <v>156</v>
      </c>
      <c r="D15" s="130" t="s">
        <v>253</v>
      </c>
      <c r="E15" s="130" t="s">
        <v>175</v>
      </c>
    </row>
    <row r="16" spans="1:5" x14ac:dyDescent="0.2">
      <c r="A16" s="236" t="s">
        <v>438</v>
      </c>
      <c r="B16" s="235" t="s">
        <v>438</v>
      </c>
      <c r="C16" s="234"/>
      <c r="D16" s="229"/>
      <c r="E16" s="208"/>
    </row>
    <row r="17" spans="1:5" x14ac:dyDescent="0.2">
      <c r="A17" s="128"/>
      <c r="B17" s="233"/>
      <c r="C17" s="229"/>
      <c r="D17" s="229"/>
      <c r="E17" s="208"/>
    </row>
    <row r="18" spans="1:5" x14ac:dyDescent="0.2">
      <c r="A18" s="228"/>
      <c r="B18" s="228" t="s">
        <v>252</v>
      </c>
      <c r="C18" s="232">
        <f>SUM(C16:C17)</f>
        <v>0</v>
      </c>
      <c r="D18" s="231"/>
      <c r="E18" s="231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42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22" t="s">
        <v>265</v>
      </c>
      <c r="B5" s="95"/>
      <c r="C5" s="7"/>
      <c r="D5" s="83"/>
      <c r="E5" s="230" t="s">
        <v>259</v>
      </c>
    </row>
    <row r="6" spans="1:5" s="12" customFormat="1" x14ac:dyDescent="0.2">
      <c r="A6" s="193"/>
      <c r="B6" s="83"/>
      <c r="C6" s="7"/>
      <c r="D6" s="83"/>
      <c r="E6" s="83"/>
    </row>
    <row r="7" spans="1:5" s="12" customFormat="1" ht="15" customHeight="1" x14ac:dyDescent="0.2">
      <c r="A7" s="133" t="s">
        <v>45</v>
      </c>
      <c r="B7" s="132" t="s">
        <v>46</v>
      </c>
      <c r="C7" s="130" t="s">
        <v>156</v>
      </c>
      <c r="D7" s="130" t="s">
        <v>253</v>
      </c>
      <c r="E7" s="130" t="s">
        <v>175</v>
      </c>
    </row>
    <row r="8" spans="1:5" s="12" customFormat="1" x14ac:dyDescent="0.2">
      <c r="A8" s="236" t="s">
        <v>438</v>
      </c>
      <c r="B8" s="235" t="s">
        <v>438</v>
      </c>
      <c r="C8" s="234"/>
      <c r="D8" s="229"/>
      <c r="E8" s="208"/>
    </row>
    <row r="9" spans="1:5" s="12" customFormat="1" x14ac:dyDescent="0.2">
      <c r="A9" s="128"/>
      <c r="B9" s="233"/>
      <c r="C9" s="229"/>
      <c r="D9" s="229"/>
      <c r="E9" s="208"/>
    </row>
    <row r="10" spans="1:5" s="12" customFormat="1" x14ac:dyDescent="0.2">
      <c r="A10" s="228"/>
      <c r="B10" s="228" t="s">
        <v>264</v>
      </c>
      <c r="C10" s="232">
        <f>SUM(C8:C9)</f>
        <v>0</v>
      </c>
      <c r="D10" s="231"/>
      <c r="E10" s="231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22" t="s">
        <v>263</v>
      </c>
      <c r="B13" s="122"/>
      <c r="C13" s="13"/>
      <c r="D13" s="25"/>
      <c r="E13" s="95" t="s">
        <v>262</v>
      </c>
    </row>
    <row r="14" spans="1:5" s="24" customFormat="1" x14ac:dyDescent="0.2">
      <c r="A14" s="186"/>
      <c r="B14" s="186"/>
      <c r="C14" s="23"/>
      <c r="D14" s="25"/>
    </row>
    <row r="15" spans="1:5" ht="15" customHeight="1" x14ac:dyDescent="0.2">
      <c r="A15" s="133" t="s">
        <v>45</v>
      </c>
      <c r="B15" s="132" t="s">
        <v>46</v>
      </c>
      <c r="C15" s="130" t="s">
        <v>156</v>
      </c>
      <c r="D15" s="130" t="s">
        <v>253</v>
      </c>
      <c r="E15" s="130" t="s">
        <v>175</v>
      </c>
    </row>
    <row r="16" spans="1:5" ht="11.25" customHeight="1" x14ac:dyDescent="0.2">
      <c r="A16" s="143" t="s">
        <v>438</v>
      </c>
      <c r="B16" s="181" t="s">
        <v>438</v>
      </c>
      <c r="C16" s="127"/>
      <c r="D16" s="127"/>
      <c r="E16" s="208"/>
    </row>
    <row r="17" spans="1:5" x14ac:dyDescent="0.2">
      <c r="A17" s="143"/>
      <c r="B17" s="181"/>
      <c r="C17" s="127"/>
      <c r="D17" s="127"/>
      <c r="E17" s="208"/>
    </row>
    <row r="18" spans="1:5" x14ac:dyDescent="0.2">
      <c r="A18" s="241"/>
      <c r="B18" s="241" t="s">
        <v>261</v>
      </c>
      <c r="C18" s="240">
        <f>SUM(C16:C17)</f>
        <v>0</v>
      </c>
      <c r="D18" s="149"/>
      <c r="E18" s="149"/>
    </row>
    <row r="21" spans="1:5" x14ac:dyDescent="0.2">
      <c r="A21" s="122" t="s">
        <v>260</v>
      </c>
      <c r="B21" s="95"/>
      <c r="E21" s="230" t="s">
        <v>259</v>
      </c>
    </row>
    <row r="22" spans="1:5" x14ac:dyDescent="0.2">
      <c r="A22" s="193"/>
    </row>
    <row r="23" spans="1:5" ht="15" customHeight="1" x14ac:dyDescent="0.2">
      <c r="A23" s="133" t="s">
        <v>45</v>
      </c>
      <c r="B23" s="132" t="s">
        <v>46</v>
      </c>
      <c r="C23" s="130" t="s">
        <v>156</v>
      </c>
      <c r="D23" s="130" t="s">
        <v>253</v>
      </c>
      <c r="E23" s="130" t="s">
        <v>175</v>
      </c>
    </row>
    <row r="24" spans="1:5" x14ac:dyDescent="0.2">
      <c r="A24" s="236" t="s">
        <v>438</v>
      </c>
      <c r="B24" s="235" t="s">
        <v>438</v>
      </c>
      <c r="C24" s="234"/>
      <c r="D24" s="229"/>
      <c r="E24" s="208"/>
    </row>
    <row r="25" spans="1:5" x14ac:dyDescent="0.2">
      <c r="A25" s="128"/>
      <c r="B25" s="233"/>
      <c r="C25" s="229"/>
      <c r="D25" s="229"/>
      <c r="E25" s="208"/>
    </row>
    <row r="26" spans="1:5" x14ac:dyDescent="0.2">
      <c r="A26" s="228"/>
      <c r="B26" s="228" t="s">
        <v>258</v>
      </c>
      <c r="C26" s="232">
        <f>SUM(C24:C25)</f>
        <v>0</v>
      </c>
      <c r="D26" s="231"/>
      <c r="E26" s="231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9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99"/>
    <col min="29" max="16384" width="11.42578125" style="98"/>
  </cols>
  <sheetData>
    <row r="1" spans="1:28" s="24" customFormat="1" ht="18" customHeight="1" x14ac:dyDescent="0.2">
      <c r="A1" s="363" t="s">
        <v>152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5"/>
      <c r="AB1" s="12"/>
    </row>
    <row r="2" spans="1:28" s="24" customFormat="1" x14ac:dyDescent="0.2">
      <c r="A2" s="83"/>
      <c r="B2" s="83"/>
      <c r="C2" s="83"/>
      <c r="D2" s="83"/>
      <c r="E2" s="83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83"/>
      <c r="R2" s="83"/>
      <c r="S2" s="26"/>
      <c r="T2" s="83"/>
      <c r="U2" s="83"/>
      <c r="V2" s="83"/>
      <c r="W2" s="83"/>
      <c r="X2" s="83"/>
      <c r="Y2" s="83"/>
      <c r="Z2" s="83"/>
      <c r="AA2" s="83"/>
      <c r="AB2" s="12"/>
    </row>
    <row r="3" spans="1:28" s="24" customFormat="1" x14ac:dyDescent="0.2">
      <c r="A3" s="83"/>
      <c r="B3" s="83"/>
      <c r="C3" s="83"/>
      <c r="D3" s="83"/>
      <c r="E3" s="83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83"/>
      <c r="S3" s="26"/>
      <c r="T3" s="83"/>
      <c r="U3" s="83"/>
      <c r="V3" s="83"/>
      <c r="W3" s="83"/>
      <c r="X3" s="83"/>
      <c r="Y3" s="83"/>
      <c r="Z3" s="83"/>
      <c r="AA3" s="83"/>
      <c r="AB3" s="12"/>
    </row>
    <row r="4" spans="1:28" s="24" customFormat="1" ht="11.25" customHeight="1" x14ac:dyDescent="0.2">
      <c r="A4" s="122" t="s">
        <v>130</v>
      </c>
      <c r="B4" s="92"/>
      <c r="C4" s="92"/>
      <c r="D4" s="92"/>
      <c r="E4" s="93"/>
      <c r="F4" s="13"/>
      <c r="G4" s="13"/>
      <c r="H4" s="13"/>
      <c r="I4" s="13"/>
      <c r="J4" s="27"/>
      <c r="K4" s="27"/>
      <c r="L4" s="27"/>
      <c r="M4" s="27"/>
      <c r="N4" s="27"/>
      <c r="O4" s="7"/>
      <c r="P4" s="364" t="s">
        <v>54</v>
      </c>
      <c r="Q4" s="364"/>
      <c r="R4" s="364"/>
      <c r="S4" s="364"/>
      <c r="T4" s="364"/>
      <c r="U4" s="83"/>
      <c r="V4" s="83"/>
      <c r="W4" s="83"/>
      <c r="X4" s="83"/>
      <c r="Y4" s="83"/>
      <c r="Z4" s="83"/>
      <c r="AA4" s="83"/>
      <c r="AB4" s="12"/>
    </row>
    <row r="5" spans="1:28" s="24" customFormat="1" x14ac:dyDescent="0.2">
      <c r="A5" s="72"/>
      <c r="B5" s="73"/>
      <c r="C5" s="7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5"/>
      <c r="B6" s="365" t="s">
        <v>55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6"/>
    </row>
    <row r="7" spans="1:28" ht="12.95" customHeight="1" x14ac:dyDescent="0.2">
      <c r="A7" s="117"/>
      <c r="B7" s="117"/>
      <c r="C7" s="117"/>
      <c r="D7" s="117"/>
      <c r="E7" s="117"/>
      <c r="F7" s="120" t="s">
        <v>120</v>
      </c>
      <c r="G7" s="119"/>
      <c r="H7" s="121" t="s">
        <v>151</v>
      </c>
      <c r="I7" s="118"/>
      <c r="J7" s="117"/>
      <c r="K7" s="120" t="s">
        <v>121</v>
      </c>
      <c r="L7" s="119"/>
      <c r="M7" s="118"/>
      <c r="N7" s="118"/>
      <c r="O7" s="118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8" s="112" customFormat="1" ht="33.75" customHeight="1" x14ac:dyDescent="0.25">
      <c r="A8" s="114" t="s">
        <v>125</v>
      </c>
      <c r="B8" s="114" t="s">
        <v>56</v>
      </c>
      <c r="C8" s="114" t="s">
        <v>57</v>
      </c>
      <c r="D8" s="114" t="s">
        <v>134</v>
      </c>
      <c r="E8" s="114" t="s">
        <v>126</v>
      </c>
      <c r="F8" s="116" t="s">
        <v>69</v>
      </c>
      <c r="G8" s="116" t="s">
        <v>70</v>
      </c>
      <c r="H8" s="116" t="s">
        <v>70</v>
      </c>
      <c r="I8" s="115" t="s">
        <v>127</v>
      </c>
      <c r="J8" s="114" t="s">
        <v>58</v>
      </c>
      <c r="K8" s="116" t="s">
        <v>69</v>
      </c>
      <c r="L8" s="116" t="s">
        <v>70</v>
      </c>
      <c r="M8" s="115" t="s">
        <v>122</v>
      </c>
      <c r="N8" s="115" t="s">
        <v>123</v>
      </c>
      <c r="O8" s="115" t="s">
        <v>59</v>
      </c>
      <c r="P8" s="114" t="s">
        <v>128</v>
      </c>
      <c r="Q8" s="114" t="s">
        <v>129</v>
      </c>
      <c r="R8" s="114" t="s">
        <v>60</v>
      </c>
      <c r="S8" s="114" t="s">
        <v>61</v>
      </c>
      <c r="T8" s="114" t="s">
        <v>62</v>
      </c>
      <c r="U8" s="114" t="s">
        <v>63</v>
      </c>
      <c r="V8" s="114" t="s">
        <v>64</v>
      </c>
      <c r="W8" s="114" t="s">
        <v>65</v>
      </c>
      <c r="X8" s="114" t="s">
        <v>66</v>
      </c>
      <c r="Y8" s="114" t="s">
        <v>124</v>
      </c>
      <c r="Z8" s="114" t="s">
        <v>67</v>
      </c>
      <c r="AA8" s="114" t="s">
        <v>68</v>
      </c>
      <c r="AB8" s="113"/>
    </row>
    <row r="9" spans="1:28" x14ac:dyDescent="0.2">
      <c r="A9" s="109" t="s">
        <v>71</v>
      </c>
      <c r="B9" s="104" t="s">
        <v>438</v>
      </c>
      <c r="C9" s="102"/>
      <c r="D9" s="102"/>
      <c r="E9" s="102"/>
      <c r="F9" s="106"/>
      <c r="G9" s="106"/>
      <c r="H9" s="108"/>
      <c r="I9" s="108"/>
      <c r="J9" s="107"/>
      <c r="K9" s="106"/>
      <c r="L9" s="106"/>
      <c r="M9" s="106"/>
      <c r="N9" s="106"/>
      <c r="O9" s="106"/>
      <c r="P9" s="105"/>
      <c r="Q9" s="105"/>
      <c r="R9" s="103"/>
      <c r="S9" s="103"/>
      <c r="T9" s="102"/>
      <c r="U9" s="102"/>
      <c r="V9" s="104"/>
      <c r="W9" s="104"/>
      <c r="X9" s="102"/>
      <c r="Y9" s="102"/>
      <c r="Z9" s="103"/>
      <c r="AA9" s="102"/>
    </row>
    <row r="10" spans="1:28" s="110" customFormat="1" x14ac:dyDescent="0.2">
      <c r="A10" s="109" t="s">
        <v>72</v>
      </c>
      <c r="B10" s="104"/>
      <c r="C10" s="102"/>
      <c r="D10" s="102"/>
      <c r="E10" s="102"/>
      <c r="F10" s="106"/>
      <c r="G10" s="106"/>
      <c r="H10" s="108"/>
      <c r="I10" s="108"/>
      <c r="J10" s="107"/>
      <c r="K10" s="106"/>
      <c r="L10" s="106"/>
      <c r="M10" s="106"/>
      <c r="N10" s="106"/>
      <c r="O10" s="106"/>
      <c r="P10" s="105"/>
      <c r="Q10" s="105"/>
      <c r="R10" s="103"/>
      <c r="S10" s="103"/>
      <c r="T10" s="102"/>
      <c r="U10" s="102"/>
      <c r="V10" s="104"/>
      <c r="W10" s="104"/>
      <c r="X10" s="102"/>
      <c r="Y10" s="102"/>
      <c r="Z10" s="103"/>
      <c r="AA10" s="102"/>
      <c r="AB10" s="111"/>
    </row>
    <row r="11" spans="1:28" s="99" customFormat="1" x14ac:dyDescent="0.2">
      <c r="A11" s="109" t="s">
        <v>73</v>
      </c>
      <c r="B11" s="104"/>
      <c r="C11" s="102"/>
      <c r="D11" s="102"/>
      <c r="E11" s="102"/>
      <c r="F11" s="106"/>
      <c r="G11" s="106"/>
      <c r="H11" s="108"/>
      <c r="I11" s="108"/>
      <c r="J11" s="107"/>
      <c r="K11" s="106"/>
      <c r="L11" s="106"/>
      <c r="M11" s="106"/>
      <c r="N11" s="106"/>
      <c r="O11" s="106"/>
      <c r="P11" s="105"/>
      <c r="Q11" s="105"/>
      <c r="R11" s="103"/>
      <c r="S11" s="103"/>
      <c r="T11" s="102"/>
      <c r="U11" s="102"/>
      <c r="V11" s="104"/>
      <c r="W11" s="104"/>
      <c r="X11" s="102"/>
      <c r="Y11" s="102"/>
      <c r="Z11" s="103"/>
      <c r="AA11" s="102"/>
    </row>
    <row r="12" spans="1:28" s="99" customFormat="1" x14ac:dyDescent="0.2">
      <c r="A12" s="109" t="s">
        <v>74</v>
      </c>
      <c r="B12" s="104"/>
      <c r="C12" s="102"/>
      <c r="D12" s="102"/>
      <c r="E12" s="102"/>
      <c r="F12" s="106"/>
      <c r="G12" s="106"/>
      <c r="H12" s="108"/>
      <c r="I12" s="108"/>
      <c r="J12" s="107"/>
      <c r="K12" s="106"/>
      <c r="L12" s="106"/>
      <c r="M12" s="106"/>
      <c r="N12" s="106"/>
      <c r="O12" s="106"/>
      <c r="P12" s="105"/>
      <c r="Q12" s="105"/>
      <c r="R12" s="103"/>
      <c r="S12" s="103"/>
      <c r="T12" s="102"/>
      <c r="U12" s="102"/>
      <c r="V12" s="104"/>
      <c r="W12" s="104"/>
      <c r="X12" s="102"/>
      <c r="Y12" s="102"/>
      <c r="Z12" s="103"/>
      <c r="AA12" s="102"/>
    </row>
    <row r="13" spans="1:28" s="99" customFormat="1" x14ac:dyDescent="0.2">
      <c r="A13" s="109"/>
      <c r="B13" s="104"/>
      <c r="C13" s="102"/>
      <c r="D13" s="102"/>
      <c r="E13" s="102"/>
      <c r="F13" s="106"/>
      <c r="G13" s="106"/>
      <c r="H13" s="108"/>
      <c r="I13" s="108"/>
      <c r="J13" s="107"/>
      <c r="K13" s="106"/>
      <c r="L13" s="106"/>
      <c r="M13" s="106"/>
      <c r="N13" s="106"/>
      <c r="O13" s="106"/>
      <c r="P13" s="105"/>
      <c r="Q13" s="105"/>
      <c r="R13" s="103"/>
      <c r="S13" s="103"/>
      <c r="T13" s="102"/>
      <c r="U13" s="102"/>
      <c r="V13" s="104"/>
      <c r="W13" s="104"/>
      <c r="X13" s="102"/>
      <c r="Y13" s="102"/>
      <c r="Z13" s="103"/>
      <c r="AA13" s="102"/>
    </row>
    <row r="14" spans="1:28" s="99" customFormat="1" x14ac:dyDescent="0.2">
      <c r="A14" s="109"/>
      <c r="B14" s="104"/>
      <c r="C14" s="102"/>
      <c r="D14" s="102"/>
      <c r="E14" s="102"/>
      <c r="F14" s="106"/>
      <c r="G14" s="106"/>
      <c r="H14" s="108"/>
      <c r="I14" s="108"/>
      <c r="J14" s="107"/>
      <c r="K14" s="106"/>
      <c r="L14" s="106"/>
      <c r="M14" s="106"/>
      <c r="N14" s="106"/>
      <c r="O14" s="106"/>
      <c r="P14" s="105"/>
      <c r="Q14" s="105"/>
      <c r="R14" s="103"/>
      <c r="S14" s="103"/>
      <c r="T14" s="102"/>
      <c r="U14" s="102"/>
      <c r="V14" s="104"/>
      <c r="W14" s="104"/>
      <c r="X14" s="102"/>
      <c r="Y14" s="102"/>
      <c r="Z14" s="103"/>
      <c r="AA14" s="102"/>
    </row>
    <row r="15" spans="1:28" s="99" customFormat="1" x14ac:dyDescent="0.2">
      <c r="A15" s="109"/>
      <c r="B15" s="104"/>
      <c r="C15" s="102"/>
      <c r="D15" s="102"/>
      <c r="E15" s="102"/>
      <c r="F15" s="106"/>
      <c r="G15" s="106"/>
      <c r="H15" s="108"/>
      <c r="I15" s="108"/>
      <c r="J15" s="107"/>
      <c r="K15" s="106"/>
      <c r="L15" s="106"/>
      <c r="M15" s="106"/>
      <c r="N15" s="106"/>
      <c r="O15" s="106"/>
      <c r="P15" s="105"/>
      <c r="Q15" s="105"/>
      <c r="R15" s="103"/>
      <c r="S15" s="103"/>
      <c r="T15" s="102"/>
      <c r="U15" s="102"/>
      <c r="V15" s="104"/>
      <c r="W15" s="104"/>
      <c r="X15" s="102"/>
      <c r="Y15" s="102"/>
      <c r="Z15" s="103"/>
      <c r="AA15" s="102"/>
    </row>
    <row r="16" spans="1:28" s="99" customFormat="1" x14ac:dyDescent="0.2">
      <c r="A16" s="109"/>
      <c r="B16" s="104"/>
      <c r="C16" s="102"/>
      <c r="D16" s="102"/>
      <c r="E16" s="102"/>
      <c r="F16" s="106"/>
      <c r="G16" s="106"/>
      <c r="H16" s="108"/>
      <c r="I16" s="108"/>
      <c r="J16" s="107"/>
      <c r="K16" s="106"/>
      <c r="L16" s="106"/>
      <c r="M16" s="106"/>
      <c r="N16" s="106"/>
      <c r="O16" s="106"/>
      <c r="P16" s="105"/>
      <c r="Q16" s="105"/>
      <c r="R16" s="103"/>
      <c r="S16" s="103"/>
      <c r="T16" s="102"/>
      <c r="U16" s="102"/>
      <c r="V16" s="104"/>
      <c r="W16" s="104"/>
      <c r="X16" s="102"/>
      <c r="Y16" s="102"/>
      <c r="Z16" s="103"/>
      <c r="AA16" s="102"/>
    </row>
    <row r="17" spans="1:27" x14ac:dyDescent="0.2">
      <c r="A17" s="109"/>
      <c r="B17" s="104"/>
      <c r="C17" s="102"/>
      <c r="D17" s="102"/>
      <c r="E17" s="102"/>
      <c r="F17" s="106"/>
      <c r="G17" s="106"/>
      <c r="H17" s="108"/>
      <c r="I17" s="108"/>
      <c r="J17" s="107"/>
      <c r="K17" s="106"/>
      <c r="L17" s="106"/>
      <c r="M17" s="106"/>
      <c r="N17" s="106"/>
      <c r="O17" s="106"/>
      <c r="P17" s="105"/>
      <c r="Q17" s="105"/>
      <c r="R17" s="103"/>
      <c r="S17" s="103"/>
      <c r="T17" s="102"/>
      <c r="U17" s="102"/>
      <c r="V17" s="104"/>
      <c r="W17" s="104"/>
      <c r="X17" s="102"/>
      <c r="Y17" s="102"/>
      <c r="Z17" s="103"/>
      <c r="AA17" s="102"/>
    </row>
    <row r="18" spans="1:27" s="100" customFormat="1" x14ac:dyDescent="0.2">
      <c r="A18" s="101">
        <v>900001</v>
      </c>
      <c r="B18" s="76" t="s">
        <v>75</v>
      </c>
      <c r="C18" s="76"/>
      <c r="D18" s="76"/>
      <c r="E18" s="76"/>
      <c r="F18" s="77">
        <f>SUM(F9:F17)</f>
        <v>0</v>
      </c>
      <c r="G18" s="77">
        <f>SUM(G9:G17)</f>
        <v>0</v>
      </c>
      <c r="H18" s="77">
        <f>SUM(H9:H17)</f>
        <v>0</v>
      </c>
      <c r="I18" s="77">
        <f>SUM(I9:I17)</f>
        <v>0</v>
      </c>
      <c r="J18" s="78"/>
      <c r="K18" s="77">
        <f>SUM(K9:K17)</f>
        <v>0</v>
      </c>
      <c r="L18" s="77">
        <f>SUM(L9:L17)</f>
        <v>0</v>
      </c>
      <c r="M18" s="77">
        <f>SUM(M9:M17)</f>
        <v>0</v>
      </c>
      <c r="N18" s="77">
        <f>SUM(N9:N17)</f>
        <v>0</v>
      </c>
      <c r="O18" s="77">
        <f>SUM(O9:O17)</f>
        <v>0</v>
      </c>
      <c r="P18" s="79"/>
      <c r="Q18" s="76"/>
      <c r="R18" s="76"/>
      <c r="S18" s="80"/>
      <c r="T18" s="76"/>
      <c r="U18" s="76"/>
      <c r="V18" s="76"/>
      <c r="W18" s="76"/>
      <c r="X18" s="76"/>
      <c r="Y18" s="76"/>
      <c r="Z18" s="76"/>
      <c r="AA18" s="76"/>
    </row>
    <row r="19" spans="1:27" s="100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00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view="pageBreakPreview" topLeftCell="A43" zoomScaleNormal="100" zoomScaleSheetLayoutView="100" workbookViewId="0">
      <selection activeCell="A57" sqref="A57:XFD66"/>
    </sheetView>
  </sheetViews>
  <sheetFormatPr baseColWidth="10" defaultColWidth="12.42578125" defaultRowHeight="11.25" x14ac:dyDescent="0.2"/>
  <cols>
    <col min="1" max="1" width="19.7109375" style="83" customWidth="1"/>
    <col min="2" max="2" width="50.7109375" style="83" customWidth="1"/>
    <col min="3" max="4" width="17.7109375" style="4" customWidth="1"/>
    <col min="5" max="16384" width="12.42578125" style="83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16" t="s">
        <v>271</v>
      </c>
      <c r="B5" s="216"/>
      <c r="C5" s="13"/>
      <c r="D5" s="95" t="s">
        <v>270</v>
      </c>
    </row>
    <row r="6" spans="1:4" ht="11.25" customHeight="1" x14ac:dyDescent="0.2">
      <c r="A6" s="222"/>
      <c r="B6" s="222"/>
      <c r="C6" s="223"/>
      <c r="D6" s="243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130" t="s">
        <v>175</v>
      </c>
    </row>
    <row r="8" spans="1:4" x14ac:dyDescent="0.2">
      <c r="A8" s="143" t="s">
        <v>592</v>
      </c>
      <c r="B8" s="143" t="s">
        <v>593</v>
      </c>
      <c r="C8" s="141">
        <v>25088761.93</v>
      </c>
      <c r="D8" s="127"/>
    </row>
    <row r="9" spans="1:4" x14ac:dyDescent="0.2">
      <c r="A9" s="143" t="s">
        <v>594</v>
      </c>
      <c r="B9" s="143" t="s">
        <v>595</v>
      </c>
      <c r="C9" s="141">
        <v>12818144.17</v>
      </c>
      <c r="D9" s="127"/>
    </row>
    <row r="10" spans="1:4" x14ac:dyDescent="0.2">
      <c r="A10" s="143" t="s">
        <v>596</v>
      </c>
      <c r="B10" s="143" t="s">
        <v>597</v>
      </c>
      <c r="C10" s="141">
        <v>13098058.91</v>
      </c>
      <c r="D10" s="127"/>
    </row>
    <row r="11" spans="1:4" x14ac:dyDescent="0.2">
      <c r="A11" s="143" t="s">
        <v>598</v>
      </c>
      <c r="B11" s="143" t="s">
        <v>599</v>
      </c>
      <c r="C11" s="141">
        <v>4440752.6399999997</v>
      </c>
      <c r="D11" s="127"/>
    </row>
    <row r="12" spans="1:4" x14ac:dyDescent="0.2">
      <c r="A12" s="143" t="s">
        <v>600</v>
      </c>
      <c r="B12" s="143" t="s">
        <v>601</v>
      </c>
      <c r="C12" s="141">
        <v>2940887.53</v>
      </c>
      <c r="D12" s="127"/>
    </row>
    <row r="13" spans="1:4" x14ac:dyDescent="0.2">
      <c r="A13" s="143" t="s">
        <v>602</v>
      </c>
      <c r="B13" s="143" t="s">
        <v>603</v>
      </c>
      <c r="C13" s="141">
        <v>1535718.22</v>
      </c>
      <c r="D13" s="127"/>
    </row>
    <row r="14" spans="1:4" x14ac:dyDescent="0.2">
      <c r="A14" s="143" t="s">
        <v>604</v>
      </c>
      <c r="B14" s="143" t="s">
        <v>605</v>
      </c>
      <c r="C14" s="141">
        <v>1682554.16</v>
      </c>
      <c r="D14" s="127"/>
    </row>
    <row r="15" spans="1:4" x14ac:dyDescent="0.2">
      <c r="A15" s="143" t="s">
        <v>606</v>
      </c>
      <c r="B15" s="143" t="s">
        <v>607</v>
      </c>
      <c r="C15" s="141">
        <v>551052.31999999995</v>
      </c>
      <c r="D15" s="127"/>
    </row>
    <row r="16" spans="1:4" x14ac:dyDescent="0.2">
      <c r="A16" s="143" t="s">
        <v>608</v>
      </c>
      <c r="B16" s="143" t="s">
        <v>609</v>
      </c>
      <c r="C16" s="141">
        <v>3556684.83</v>
      </c>
      <c r="D16" s="127"/>
    </row>
    <row r="17" spans="1:4" x14ac:dyDescent="0.2">
      <c r="A17" s="143" t="s">
        <v>610</v>
      </c>
      <c r="B17" s="143" t="s">
        <v>611</v>
      </c>
      <c r="C17" s="141">
        <v>1921842.56</v>
      </c>
      <c r="D17" s="127"/>
    </row>
    <row r="18" spans="1:4" x14ac:dyDescent="0.2">
      <c r="A18" s="143" t="s">
        <v>612</v>
      </c>
      <c r="B18" s="143" t="s">
        <v>613</v>
      </c>
      <c r="C18" s="141">
        <v>2076968.2</v>
      </c>
      <c r="D18" s="127"/>
    </row>
    <row r="19" spans="1:4" x14ac:dyDescent="0.2">
      <c r="A19" s="143" t="s">
        <v>614</v>
      </c>
      <c r="B19" s="143" t="s">
        <v>615</v>
      </c>
      <c r="C19" s="141">
        <v>653213.29</v>
      </c>
      <c r="D19" s="127"/>
    </row>
    <row r="20" spans="1:4" x14ac:dyDescent="0.2">
      <c r="A20" s="143" t="s">
        <v>616</v>
      </c>
      <c r="B20" s="143" t="s">
        <v>617</v>
      </c>
      <c r="C20" s="141">
        <v>14321.7</v>
      </c>
      <c r="D20" s="127"/>
    </row>
    <row r="21" spans="1:4" x14ac:dyDescent="0.2">
      <c r="A21" s="143" t="s">
        <v>618</v>
      </c>
      <c r="B21" s="143" t="s">
        <v>619</v>
      </c>
      <c r="C21" s="141">
        <v>205652.56</v>
      </c>
      <c r="D21" s="127"/>
    </row>
    <row r="22" spans="1:4" x14ac:dyDescent="0.2">
      <c r="A22" s="143" t="s">
        <v>620</v>
      </c>
      <c r="B22" s="143" t="s">
        <v>621</v>
      </c>
      <c r="C22" s="141">
        <v>131318.89000000001</v>
      </c>
      <c r="D22" s="127"/>
    </row>
    <row r="23" spans="1:4" x14ac:dyDescent="0.2">
      <c r="A23" s="143" t="s">
        <v>622</v>
      </c>
      <c r="B23" s="143" t="s">
        <v>623</v>
      </c>
      <c r="C23" s="141">
        <v>474235.23</v>
      </c>
      <c r="D23" s="127"/>
    </row>
    <row r="24" spans="1:4" x14ac:dyDescent="0.2">
      <c r="A24" s="143" t="s">
        <v>624</v>
      </c>
      <c r="B24" s="143" t="s">
        <v>625</v>
      </c>
      <c r="C24" s="141">
        <v>727671.57</v>
      </c>
      <c r="D24" s="127"/>
    </row>
    <row r="25" spans="1:4" x14ac:dyDescent="0.2">
      <c r="A25" s="143" t="s">
        <v>626</v>
      </c>
      <c r="B25" s="143" t="s">
        <v>627</v>
      </c>
      <c r="C25" s="141">
        <v>488.92</v>
      </c>
      <c r="D25" s="127"/>
    </row>
    <row r="26" spans="1:4" x14ac:dyDescent="0.2">
      <c r="A26" s="143" t="s">
        <v>628</v>
      </c>
      <c r="B26" s="143" t="s">
        <v>629</v>
      </c>
      <c r="C26" s="141">
        <v>2064</v>
      </c>
      <c r="D26" s="127"/>
    </row>
    <row r="27" spans="1:4" x14ac:dyDescent="0.2">
      <c r="A27" s="143" t="s">
        <v>630</v>
      </c>
      <c r="B27" s="143" t="s">
        <v>631</v>
      </c>
      <c r="C27" s="141">
        <v>17856.8</v>
      </c>
      <c r="D27" s="127"/>
    </row>
    <row r="28" spans="1:4" x14ac:dyDescent="0.2">
      <c r="A28" s="143" t="s">
        <v>632</v>
      </c>
      <c r="B28" s="143" t="s">
        <v>633</v>
      </c>
      <c r="C28" s="141">
        <v>877.55</v>
      </c>
      <c r="D28" s="127"/>
    </row>
    <row r="29" spans="1:4" x14ac:dyDescent="0.2">
      <c r="A29" s="143" t="s">
        <v>634</v>
      </c>
      <c r="B29" s="143" t="s">
        <v>635</v>
      </c>
      <c r="C29" s="141">
        <v>5254.36</v>
      </c>
      <c r="D29" s="127"/>
    </row>
    <row r="30" spans="1:4" x14ac:dyDescent="0.2">
      <c r="A30" s="143" t="s">
        <v>636</v>
      </c>
      <c r="B30" s="143" t="s">
        <v>637</v>
      </c>
      <c r="C30" s="141">
        <v>142090.20000000001</v>
      </c>
      <c r="D30" s="127"/>
    </row>
    <row r="31" spans="1:4" x14ac:dyDescent="0.2">
      <c r="A31" s="143" t="s">
        <v>638</v>
      </c>
      <c r="B31" s="143" t="s">
        <v>639</v>
      </c>
      <c r="C31" s="141">
        <v>783984.32</v>
      </c>
      <c r="D31" s="127"/>
    </row>
    <row r="32" spans="1:4" x14ac:dyDescent="0.2">
      <c r="A32" s="143" t="s">
        <v>640</v>
      </c>
      <c r="B32" s="143" t="s">
        <v>641</v>
      </c>
      <c r="C32" s="141">
        <v>36879.31</v>
      </c>
      <c r="D32" s="127"/>
    </row>
    <row r="33" spans="1:4" x14ac:dyDescent="0.2">
      <c r="A33" s="143" t="s">
        <v>642</v>
      </c>
      <c r="B33" s="143" t="s">
        <v>643</v>
      </c>
      <c r="C33" s="141">
        <v>2564962.81</v>
      </c>
      <c r="D33" s="127"/>
    </row>
    <row r="34" spans="1:4" x14ac:dyDescent="0.2">
      <c r="A34" s="143" t="s">
        <v>644</v>
      </c>
      <c r="B34" s="143" t="s">
        <v>645</v>
      </c>
      <c r="C34" s="141">
        <v>230575.17</v>
      </c>
      <c r="D34" s="127"/>
    </row>
    <row r="35" spans="1:4" x14ac:dyDescent="0.2">
      <c r="A35" s="143" t="s">
        <v>646</v>
      </c>
      <c r="B35" s="143" t="s">
        <v>647</v>
      </c>
      <c r="C35" s="141">
        <v>2286108.5499999998</v>
      </c>
      <c r="D35" s="127"/>
    </row>
    <row r="36" spans="1:4" x14ac:dyDescent="0.2">
      <c r="A36" s="143" t="s">
        <v>648</v>
      </c>
      <c r="B36" s="143" t="s">
        <v>649</v>
      </c>
      <c r="C36" s="141">
        <v>226025.23</v>
      </c>
      <c r="D36" s="127"/>
    </row>
    <row r="37" spans="1:4" x14ac:dyDescent="0.2">
      <c r="A37" s="143" t="s">
        <v>650</v>
      </c>
      <c r="B37" s="143" t="s">
        <v>651</v>
      </c>
      <c r="C37" s="141">
        <v>45938.68</v>
      </c>
      <c r="D37" s="127"/>
    </row>
    <row r="38" spans="1:4" x14ac:dyDescent="0.2">
      <c r="A38" s="143" t="s">
        <v>652</v>
      </c>
      <c r="B38" s="143" t="s">
        <v>653</v>
      </c>
      <c r="C38" s="141">
        <v>119094.36</v>
      </c>
      <c r="D38" s="127"/>
    </row>
    <row r="39" spans="1:4" x14ac:dyDescent="0.2">
      <c r="A39" s="143" t="s">
        <v>654</v>
      </c>
      <c r="B39" s="143" t="s">
        <v>655</v>
      </c>
      <c r="C39" s="141">
        <v>1575.16</v>
      </c>
      <c r="D39" s="127"/>
    </row>
    <row r="40" spans="1:4" x14ac:dyDescent="0.2">
      <c r="A40" s="143" t="s">
        <v>656</v>
      </c>
      <c r="B40" s="143" t="s">
        <v>657</v>
      </c>
      <c r="C40" s="141">
        <v>48246.51</v>
      </c>
      <c r="D40" s="127"/>
    </row>
    <row r="41" spans="1:4" x14ac:dyDescent="0.2">
      <c r="A41" s="143" t="s">
        <v>658</v>
      </c>
      <c r="B41" s="143" t="s">
        <v>659</v>
      </c>
      <c r="C41" s="141">
        <v>1201216.75</v>
      </c>
      <c r="D41" s="127"/>
    </row>
    <row r="42" spans="1:4" x14ac:dyDescent="0.2">
      <c r="A42" s="143" t="s">
        <v>660</v>
      </c>
      <c r="B42" s="143" t="s">
        <v>661</v>
      </c>
      <c r="C42" s="141">
        <v>13294</v>
      </c>
      <c r="D42" s="127"/>
    </row>
    <row r="43" spans="1:4" x14ac:dyDescent="0.2">
      <c r="A43" s="143" t="s">
        <v>662</v>
      </c>
      <c r="B43" s="143" t="s">
        <v>663</v>
      </c>
      <c r="C43" s="141">
        <v>2086667.1</v>
      </c>
      <c r="D43" s="127"/>
    </row>
    <row r="44" spans="1:4" x14ac:dyDescent="0.2">
      <c r="A44" s="143" t="s">
        <v>664</v>
      </c>
      <c r="B44" s="143" t="s">
        <v>665</v>
      </c>
      <c r="C44" s="141">
        <v>86.11</v>
      </c>
      <c r="D44" s="127"/>
    </row>
    <row r="45" spans="1:4" x14ac:dyDescent="0.2">
      <c r="A45" s="143"/>
      <c r="B45" s="143"/>
      <c r="C45" s="141"/>
      <c r="D45" s="127"/>
    </row>
    <row r="46" spans="1:4" s="8" customFormat="1" x14ac:dyDescent="0.2">
      <c r="A46" s="158"/>
      <c r="B46" s="158" t="s">
        <v>269</v>
      </c>
      <c r="C46" s="138">
        <f>SUM(C8:C45)</f>
        <v>81731124.600000009</v>
      </c>
      <c r="D46" s="149"/>
    </row>
    <row r="47" spans="1:4" s="8" customFormat="1" x14ac:dyDescent="0.2">
      <c r="A47" s="58"/>
      <c r="B47" s="58"/>
      <c r="C47" s="11"/>
      <c r="D47" s="11"/>
    </row>
    <row r="48" spans="1:4" s="8" customFormat="1" x14ac:dyDescent="0.2">
      <c r="A48" s="58"/>
      <c r="B48" s="58"/>
      <c r="C48" s="11"/>
      <c r="D48" s="11"/>
    </row>
    <row r="49" spans="1:4" x14ac:dyDescent="0.2">
      <c r="A49" s="59"/>
      <c r="B49" s="59"/>
      <c r="C49" s="35"/>
      <c r="D49" s="35"/>
    </row>
    <row r="50" spans="1:4" ht="21.75" customHeight="1" x14ac:dyDescent="0.2">
      <c r="A50" s="216" t="s">
        <v>268</v>
      </c>
      <c r="B50" s="216"/>
      <c r="C50" s="244"/>
      <c r="D50" s="95" t="s">
        <v>267</v>
      </c>
    </row>
    <row r="51" spans="1:4" x14ac:dyDescent="0.2">
      <c r="A51" s="222"/>
      <c r="B51" s="222"/>
      <c r="C51" s="223"/>
      <c r="D51" s="243"/>
    </row>
    <row r="52" spans="1:4" ht="15" customHeight="1" x14ac:dyDescent="0.2">
      <c r="A52" s="133" t="s">
        <v>45</v>
      </c>
      <c r="B52" s="132" t="s">
        <v>46</v>
      </c>
      <c r="C52" s="130" t="s">
        <v>156</v>
      </c>
      <c r="D52" s="130" t="s">
        <v>175</v>
      </c>
    </row>
    <row r="53" spans="1:4" x14ac:dyDescent="0.2">
      <c r="A53" s="143" t="s">
        <v>666</v>
      </c>
      <c r="B53" s="143" t="s">
        <v>667</v>
      </c>
      <c r="C53" s="141">
        <v>2600484.2000000002</v>
      </c>
      <c r="D53" s="127"/>
    </row>
    <row r="54" spans="1:4" x14ac:dyDescent="0.2">
      <c r="A54" s="143" t="s">
        <v>668</v>
      </c>
      <c r="B54" s="143" t="s">
        <v>669</v>
      </c>
      <c r="C54" s="141">
        <v>122118</v>
      </c>
      <c r="D54" s="127"/>
    </row>
    <row r="55" spans="1:4" x14ac:dyDescent="0.2">
      <c r="A55" s="143" t="s">
        <v>670</v>
      </c>
      <c r="B55" s="143" t="s">
        <v>671</v>
      </c>
      <c r="C55" s="141">
        <v>4399833.8099999996</v>
      </c>
      <c r="D55" s="127"/>
    </row>
    <row r="56" spans="1:4" x14ac:dyDescent="0.2">
      <c r="A56" s="143"/>
      <c r="B56" s="143"/>
      <c r="C56" s="141"/>
      <c r="D56" s="127"/>
    </row>
    <row r="57" spans="1:4" x14ac:dyDescent="0.2">
      <c r="A57" s="143"/>
      <c r="B57" s="143"/>
      <c r="C57" s="141"/>
      <c r="D57" s="127"/>
    </row>
    <row r="58" spans="1:4" x14ac:dyDescent="0.2">
      <c r="A58" s="143"/>
      <c r="B58" s="143"/>
      <c r="C58" s="141"/>
      <c r="D58" s="127"/>
    </row>
    <row r="59" spans="1:4" x14ac:dyDescent="0.2">
      <c r="A59" s="158"/>
      <c r="B59" s="158" t="s">
        <v>266</v>
      </c>
      <c r="C59" s="138">
        <f>SUM(C53:C58)</f>
        <v>7122436.0099999998</v>
      </c>
      <c r="D59" s="149"/>
    </row>
    <row r="60" spans="1:4" x14ac:dyDescent="0.2">
      <c r="A60" s="59"/>
      <c r="B60" s="59"/>
      <c r="C60" s="35"/>
      <c r="D60" s="35"/>
    </row>
    <row r="61" spans="1:4" x14ac:dyDescent="0.2">
      <c r="A61" s="59"/>
      <c r="B61" s="59"/>
      <c r="C61" s="35"/>
      <c r="D61" s="35"/>
    </row>
    <row r="62" spans="1:4" x14ac:dyDescent="0.2">
      <c r="A62" s="59"/>
      <c r="B62" s="59"/>
      <c r="C62" s="35"/>
      <c r="D62" s="35"/>
    </row>
    <row r="63" spans="1:4" x14ac:dyDescent="0.2">
      <c r="A63" s="59"/>
      <c r="B63" s="59"/>
      <c r="C63" s="35"/>
      <c r="D63" s="35"/>
    </row>
    <row r="64" spans="1:4" x14ac:dyDescent="0.2">
      <c r="A64" s="59"/>
      <c r="B64" s="59"/>
      <c r="C64" s="35"/>
      <c r="D64" s="35"/>
    </row>
    <row r="65" spans="1:4" x14ac:dyDescent="0.2">
      <c r="A65" s="59"/>
      <c r="B65" s="59"/>
      <c r="C65" s="35"/>
      <c r="D65" s="35"/>
    </row>
    <row r="66" spans="1:4" x14ac:dyDescent="0.2">
      <c r="A66" s="59"/>
      <c r="B66" s="59"/>
      <c r="C66" s="35"/>
      <c r="D66" s="35"/>
    </row>
    <row r="67" spans="1:4" x14ac:dyDescent="0.2">
      <c r="A67" s="59"/>
      <c r="B67" s="59"/>
      <c r="C67" s="35"/>
      <c r="D67" s="35"/>
    </row>
    <row r="68" spans="1:4" x14ac:dyDescent="0.2">
      <c r="A68" s="59"/>
      <c r="B68" s="59"/>
      <c r="C68" s="35"/>
      <c r="D68" s="35"/>
    </row>
    <row r="69" spans="1:4" x14ac:dyDescent="0.2">
      <c r="A69" s="59"/>
      <c r="B69" s="59"/>
      <c r="C69" s="35"/>
      <c r="D69" s="35"/>
    </row>
    <row r="70" spans="1:4" x14ac:dyDescent="0.2">
      <c r="A70" s="59"/>
      <c r="B70" s="59"/>
      <c r="C70" s="35"/>
      <c r="D70" s="35"/>
    </row>
    <row r="71" spans="1:4" x14ac:dyDescent="0.2">
      <c r="A71" s="59"/>
      <c r="B71" s="59"/>
      <c r="C71" s="35"/>
      <c r="D71" s="35"/>
    </row>
    <row r="72" spans="1:4" x14ac:dyDescent="0.2">
      <c r="A72" s="59"/>
      <c r="B72" s="59"/>
      <c r="C72" s="35"/>
      <c r="D72" s="35"/>
    </row>
    <row r="73" spans="1:4" x14ac:dyDescent="0.2">
      <c r="A73" s="59"/>
      <c r="B73" s="59"/>
      <c r="C73" s="35"/>
      <c r="D73" s="35"/>
    </row>
    <row r="74" spans="1:4" x14ac:dyDescent="0.2">
      <c r="A74" s="59"/>
      <c r="B74" s="59"/>
      <c r="C74" s="35"/>
      <c r="D74" s="35"/>
    </row>
    <row r="75" spans="1:4" x14ac:dyDescent="0.2">
      <c r="A75" s="59"/>
      <c r="B75" s="59"/>
      <c r="C75" s="35"/>
      <c r="D75" s="35"/>
    </row>
    <row r="76" spans="1:4" x14ac:dyDescent="0.2">
      <c r="A76" s="59"/>
      <c r="B76" s="59"/>
      <c r="C76" s="35"/>
      <c r="D76" s="35"/>
    </row>
  </sheetData>
  <dataValidations count="4">
    <dataValidation allowBlank="1" showInputMessage="1" showErrorMessage="1" prompt="Saldo final de la Información Financiera Trimestral que se presenta (trimestral: 1er, 2do, 3ro. o 4to.)." sqref="C7 C52"/>
    <dataValidation allowBlank="1" showInputMessage="1" showErrorMessage="1" prompt="Corresponde al número de la cuenta de acuerdo al Plan de Cuentas emitido por el CONAC (DOF 23/12/2015)." sqref="A7 A52"/>
    <dataValidation allowBlank="1" showInputMessage="1" showErrorMessage="1" prompt="Corresponde al nombre o descripción de la cuenta de acuerdo al Plan de Cuentas emitido por el CONAC." sqref="B7 B52"/>
    <dataValidation allowBlank="1" showInputMessage="1" showErrorMessage="1" prompt="Características cualitativas significativas que les impacten financieramente." sqref="D7 D5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6" width="11.42578125" style="83" customWidth="1"/>
    <col min="7" max="16384" width="11.42578125" style="83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16" t="s">
        <v>274</v>
      </c>
      <c r="B5" s="216"/>
      <c r="C5" s="22"/>
      <c r="E5" s="95" t="s">
        <v>273</v>
      </c>
    </row>
    <row r="6" spans="1:5" x14ac:dyDescent="0.2">
      <c r="A6" s="222"/>
      <c r="B6" s="222"/>
      <c r="C6" s="223"/>
      <c r="D6" s="222"/>
      <c r="E6" s="24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250" t="s">
        <v>253</v>
      </c>
      <c r="E7" s="130" t="s">
        <v>175</v>
      </c>
    </row>
    <row r="8" spans="1:5" x14ac:dyDescent="0.2">
      <c r="A8" s="249" t="s">
        <v>438</v>
      </c>
      <c r="B8" s="249" t="s">
        <v>437</v>
      </c>
      <c r="C8" s="248"/>
      <c r="D8" s="247"/>
      <c r="E8" s="247"/>
    </row>
    <row r="9" spans="1:5" x14ac:dyDescent="0.2">
      <c r="A9" s="249"/>
      <c r="B9" s="249"/>
      <c r="C9" s="248"/>
      <c r="D9" s="247"/>
      <c r="E9" s="247"/>
    </row>
    <row r="10" spans="1:5" x14ac:dyDescent="0.2">
      <c r="A10" s="249"/>
      <c r="B10" s="249"/>
      <c r="C10" s="248"/>
      <c r="D10" s="247"/>
      <c r="E10" s="247"/>
    </row>
    <row r="11" spans="1:5" x14ac:dyDescent="0.2">
      <c r="A11" s="249"/>
      <c r="B11" s="249"/>
      <c r="C11" s="248"/>
      <c r="D11" s="247"/>
      <c r="E11" s="247"/>
    </row>
    <row r="12" spans="1:5" x14ac:dyDescent="0.2">
      <c r="A12" s="249"/>
      <c r="B12" s="249"/>
      <c r="C12" s="248"/>
      <c r="D12" s="247"/>
      <c r="E12" s="247"/>
    </row>
    <row r="13" spans="1:5" x14ac:dyDescent="0.2">
      <c r="A13" s="249"/>
      <c r="B13" s="249"/>
      <c r="C13" s="248"/>
      <c r="D13" s="247"/>
      <c r="E13" s="247"/>
    </row>
    <row r="14" spans="1:5" x14ac:dyDescent="0.2">
      <c r="A14" s="246"/>
      <c r="B14" s="158" t="s">
        <v>272</v>
      </c>
      <c r="C14" s="125">
        <f>SUM(C8:C13)</f>
        <v>0</v>
      </c>
      <c r="D14" s="245"/>
      <c r="E14" s="2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46" zoomScaleNormal="100" zoomScaleSheetLayoutView="100" workbookViewId="0">
      <selection activeCell="A74" sqref="A74:XFD101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3"/>
  </cols>
  <sheetData>
    <row r="1" spans="1:8" s="12" customFormat="1" ht="11.25" customHeight="1" x14ac:dyDescent="0.2">
      <c r="A1" s="21" t="s">
        <v>43</v>
      </c>
      <c r="B1" s="21"/>
      <c r="C1" s="22"/>
      <c r="D1" s="263"/>
      <c r="E1" s="5"/>
    </row>
    <row r="2" spans="1:8" s="12" customFormat="1" ht="11.25" customHeight="1" x14ac:dyDescent="0.2">
      <c r="A2" s="21" t="s">
        <v>0</v>
      </c>
      <c r="B2" s="21"/>
      <c r="C2" s="22"/>
      <c r="D2" s="263"/>
      <c r="E2" s="34"/>
    </row>
    <row r="3" spans="1:8" s="12" customFormat="1" ht="10.5" customHeight="1" x14ac:dyDescent="0.2">
      <c r="C3" s="22"/>
      <c r="D3" s="263"/>
      <c r="E3" s="34"/>
    </row>
    <row r="4" spans="1:8" s="12" customFormat="1" ht="10.5" customHeight="1" x14ac:dyDescent="0.2">
      <c r="C4" s="22"/>
      <c r="D4" s="263"/>
      <c r="E4" s="34"/>
    </row>
    <row r="5" spans="1:8" s="12" customFormat="1" ht="11.25" customHeight="1" x14ac:dyDescent="0.2">
      <c r="A5" s="122" t="s">
        <v>279</v>
      </c>
      <c r="B5" s="122"/>
      <c r="C5" s="22"/>
      <c r="D5" s="262"/>
      <c r="E5" s="261" t="s">
        <v>278</v>
      </c>
    </row>
    <row r="6" spans="1:8" ht="11.25" customHeight="1" x14ac:dyDescent="0.2">
      <c r="A6" s="156"/>
      <c r="B6" s="156"/>
      <c r="C6" s="154"/>
      <c r="D6" s="260"/>
      <c r="E6" s="3"/>
      <c r="F6" s="83"/>
      <c r="G6" s="83"/>
      <c r="H6" s="83"/>
    </row>
    <row r="7" spans="1:8" ht="15" customHeight="1" x14ac:dyDescent="0.2">
      <c r="A7" s="133" t="s">
        <v>45</v>
      </c>
      <c r="B7" s="132" t="s">
        <v>46</v>
      </c>
      <c r="C7" s="130" t="s">
        <v>156</v>
      </c>
      <c r="D7" s="259" t="s">
        <v>277</v>
      </c>
      <c r="E7" s="258" t="s">
        <v>276</v>
      </c>
      <c r="F7" s="83"/>
      <c r="G7" s="83"/>
      <c r="H7" s="83"/>
    </row>
    <row r="8" spans="1:8" x14ac:dyDescent="0.2">
      <c r="A8" s="143" t="s">
        <v>672</v>
      </c>
      <c r="B8" s="143" t="s">
        <v>673</v>
      </c>
      <c r="C8" s="159">
        <v>19858914.469999999</v>
      </c>
      <c r="D8" s="257">
        <f>C8/C81</f>
        <v>0.35104422575279581</v>
      </c>
      <c r="E8" s="256"/>
    </row>
    <row r="9" spans="1:8" x14ac:dyDescent="0.2">
      <c r="A9" s="143" t="s">
        <v>674</v>
      </c>
      <c r="B9" s="143" t="s">
        <v>675</v>
      </c>
      <c r="C9" s="159">
        <v>399533.73</v>
      </c>
      <c r="D9" s="257">
        <f>C9/C81</f>
        <v>7.062521424413817E-3</v>
      </c>
      <c r="E9" s="256"/>
    </row>
    <row r="10" spans="1:8" x14ac:dyDescent="0.2">
      <c r="A10" s="143" t="s">
        <v>676</v>
      </c>
      <c r="B10" s="143" t="s">
        <v>677</v>
      </c>
      <c r="C10" s="159">
        <v>225237.25</v>
      </c>
      <c r="D10" s="257">
        <f>C10/C81</f>
        <v>3.9814983923911786E-3</v>
      </c>
      <c r="E10" s="256"/>
    </row>
    <row r="11" spans="1:8" x14ac:dyDescent="0.2">
      <c r="A11" s="143" t="s">
        <v>678</v>
      </c>
      <c r="B11" s="143" t="s">
        <v>679</v>
      </c>
      <c r="C11" s="159">
        <v>40506.660000000003</v>
      </c>
      <c r="D11" s="257">
        <f>C11/C81</f>
        <v>7.1603254644218958E-4</v>
      </c>
      <c r="E11" s="256"/>
    </row>
    <row r="12" spans="1:8" x14ac:dyDescent="0.2">
      <c r="A12" s="143" t="s">
        <v>680</v>
      </c>
      <c r="B12" s="143" t="s">
        <v>681</v>
      </c>
      <c r="C12" s="159">
        <v>326969.7</v>
      </c>
      <c r="D12" s="257">
        <f>C12/C81</f>
        <v>5.779813662751725E-3</v>
      </c>
      <c r="E12" s="256"/>
    </row>
    <row r="13" spans="1:8" x14ac:dyDescent="0.2">
      <c r="A13" s="143" t="s">
        <v>682</v>
      </c>
      <c r="B13" s="143" t="s">
        <v>683</v>
      </c>
      <c r="C13" s="159">
        <v>1756451.39</v>
      </c>
      <c r="D13" s="257">
        <f>C13/C81</f>
        <v>3.1048631545618013E-2</v>
      </c>
      <c r="E13" s="256"/>
    </row>
    <row r="14" spans="1:8" x14ac:dyDescent="0.2">
      <c r="A14" s="143" t="s">
        <v>684</v>
      </c>
      <c r="B14" s="143" t="s">
        <v>685</v>
      </c>
      <c r="C14" s="159">
        <v>1148590.96</v>
      </c>
      <c r="D14" s="257">
        <f>C14/C81</f>
        <v>2.0303537983859421E-2</v>
      </c>
      <c r="E14" s="256"/>
    </row>
    <row r="15" spans="1:8" x14ac:dyDescent="0.2">
      <c r="A15" s="143" t="s">
        <v>686</v>
      </c>
      <c r="B15" s="143" t="s">
        <v>687</v>
      </c>
      <c r="C15" s="159">
        <v>1267486.46</v>
      </c>
      <c r="D15" s="257">
        <f>C15/C81</f>
        <v>2.2405242928812109E-2</v>
      </c>
      <c r="E15" s="256"/>
    </row>
    <row r="16" spans="1:8" x14ac:dyDescent="0.2">
      <c r="A16" s="143" t="s">
        <v>688</v>
      </c>
      <c r="B16" s="143" t="s">
        <v>689</v>
      </c>
      <c r="C16" s="159">
        <v>1766308.19</v>
      </c>
      <c r="D16" s="257">
        <f>C16/C81</f>
        <v>3.1222869303156438E-2</v>
      </c>
      <c r="E16" s="256"/>
    </row>
    <row r="17" spans="1:5" x14ac:dyDescent="0.2">
      <c r="A17" s="143" t="s">
        <v>690</v>
      </c>
      <c r="B17" s="143" t="s">
        <v>691</v>
      </c>
      <c r="C17" s="159">
        <v>857461.39</v>
      </c>
      <c r="D17" s="257">
        <f>C17/C81</f>
        <v>1.5157267040964607E-2</v>
      </c>
      <c r="E17" s="256"/>
    </row>
    <row r="18" spans="1:5" x14ac:dyDescent="0.2">
      <c r="A18" s="143" t="s">
        <v>692</v>
      </c>
      <c r="B18" s="143" t="s">
        <v>693</v>
      </c>
      <c r="C18" s="159">
        <v>2840898.98</v>
      </c>
      <c r="D18" s="257">
        <f>C18/C81</f>
        <v>5.0218313009130322E-2</v>
      </c>
      <c r="E18" s="256"/>
    </row>
    <row r="19" spans="1:5" x14ac:dyDescent="0.2">
      <c r="A19" s="143" t="s">
        <v>694</v>
      </c>
      <c r="B19" s="143" t="s">
        <v>695</v>
      </c>
      <c r="C19" s="159">
        <v>314483.5</v>
      </c>
      <c r="D19" s="257">
        <f>C19/C81</f>
        <v>5.5590962404466898E-3</v>
      </c>
      <c r="E19" s="256"/>
    </row>
    <row r="20" spans="1:5" x14ac:dyDescent="0.2">
      <c r="A20" s="143" t="s">
        <v>696</v>
      </c>
      <c r="B20" s="143" t="s">
        <v>697</v>
      </c>
      <c r="C20" s="159">
        <v>328</v>
      </c>
      <c r="D20" s="257">
        <f>C20/C81</f>
        <v>5.798026182189254E-6</v>
      </c>
      <c r="E20" s="256"/>
    </row>
    <row r="21" spans="1:5" x14ac:dyDescent="0.2">
      <c r="A21" s="143" t="s">
        <v>698</v>
      </c>
      <c r="B21" s="143" t="s">
        <v>699</v>
      </c>
      <c r="C21" s="159">
        <v>146289.45000000001</v>
      </c>
      <c r="D21" s="257">
        <f>C21/C81</f>
        <v>2.585945308774591E-3</v>
      </c>
      <c r="E21" s="256"/>
    </row>
    <row r="22" spans="1:5" x14ac:dyDescent="0.2">
      <c r="A22" s="143" t="s">
        <v>700</v>
      </c>
      <c r="B22" s="143" t="s">
        <v>701</v>
      </c>
      <c r="C22" s="159">
        <v>344.83</v>
      </c>
      <c r="D22" s="257">
        <f>C22/C81</f>
        <v>6.0955285622082934E-6</v>
      </c>
      <c r="E22" s="256"/>
    </row>
    <row r="23" spans="1:5" x14ac:dyDescent="0.2">
      <c r="A23" s="143" t="s">
        <v>702</v>
      </c>
      <c r="B23" s="143" t="s">
        <v>703</v>
      </c>
      <c r="C23" s="159">
        <v>30900.79</v>
      </c>
      <c r="D23" s="257">
        <f>C23/C81</f>
        <v>5.4623045570223135E-4</v>
      </c>
      <c r="E23" s="256"/>
    </row>
    <row r="24" spans="1:5" x14ac:dyDescent="0.2">
      <c r="A24" s="143" t="s">
        <v>704</v>
      </c>
      <c r="B24" s="143" t="s">
        <v>705</v>
      </c>
      <c r="C24" s="159">
        <v>36350</v>
      </c>
      <c r="D24" s="257">
        <f>C24/C81</f>
        <v>6.425556454956688E-4</v>
      </c>
      <c r="E24" s="256"/>
    </row>
    <row r="25" spans="1:5" x14ac:dyDescent="0.2">
      <c r="A25" s="143" t="s">
        <v>706</v>
      </c>
      <c r="B25" s="143" t="s">
        <v>707</v>
      </c>
      <c r="C25" s="159">
        <v>84629.78</v>
      </c>
      <c r="D25" s="257">
        <f>C25/C81</f>
        <v>1.4959929275393795E-3</v>
      </c>
      <c r="E25" s="256"/>
    </row>
    <row r="26" spans="1:5" x14ac:dyDescent="0.2">
      <c r="A26" s="143" t="s">
        <v>708</v>
      </c>
      <c r="B26" s="143" t="s">
        <v>709</v>
      </c>
      <c r="C26" s="159">
        <v>7675</v>
      </c>
      <c r="D26" s="257">
        <f>C26/C81</f>
        <v>1.3567027728141013E-4</v>
      </c>
      <c r="E26" s="256"/>
    </row>
    <row r="27" spans="1:5" x14ac:dyDescent="0.2">
      <c r="A27" s="143" t="s">
        <v>710</v>
      </c>
      <c r="B27" s="143" t="s">
        <v>711</v>
      </c>
      <c r="C27" s="159">
        <v>53888.9</v>
      </c>
      <c r="D27" s="257">
        <f>C27/C81</f>
        <v>9.5258918637005643E-4</v>
      </c>
      <c r="E27" s="256"/>
    </row>
    <row r="28" spans="1:5" x14ac:dyDescent="0.2">
      <c r="A28" s="143" t="s">
        <v>712</v>
      </c>
      <c r="B28" s="143" t="s">
        <v>713</v>
      </c>
      <c r="C28" s="159">
        <v>8628.2099999999991</v>
      </c>
      <c r="D28" s="257">
        <f>C28/C81</f>
        <v>1.5252008379703396E-4</v>
      </c>
      <c r="E28" s="256"/>
    </row>
    <row r="29" spans="1:5" x14ac:dyDescent="0.2">
      <c r="A29" s="143" t="s">
        <v>714</v>
      </c>
      <c r="B29" s="143" t="s">
        <v>715</v>
      </c>
      <c r="C29" s="159">
        <v>28549.5</v>
      </c>
      <c r="D29" s="257">
        <f>C29/C81</f>
        <v>5.0466691612320765E-4</v>
      </c>
      <c r="E29" s="256"/>
    </row>
    <row r="30" spans="1:5" x14ac:dyDescent="0.2">
      <c r="A30" s="143" t="s">
        <v>716</v>
      </c>
      <c r="B30" s="143" t="s">
        <v>717</v>
      </c>
      <c r="C30" s="159">
        <v>5632.13</v>
      </c>
      <c r="D30" s="257">
        <f>C30/C81</f>
        <v>9.9558650004553543E-5</v>
      </c>
      <c r="E30" s="256"/>
    </row>
    <row r="31" spans="1:5" x14ac:dyDescent="0.2">
      <c r="A31" s="143" t="s">
        <v>718</v>
      </c>
      <c r="B31" s="143" t="s">
        <v>719</v>
      </c>
      <c r="C31" s="159">
        <v>1428706.41</v>
      </c>
      <c r="D31" s="257">
        <f>C31/C81</f>
        <v>2.5255113328785411E-2</v>
      </c>
      <c r="E31" s="256"/>
    </row>
    <row r="32" spans="1:5" x14ac:dyDescent="0.2">
      <c r="A32" s="143" t="s">
        <v>720</v>
      </c>
      <c r="B32" s="143" t="s">
        <v>721</v>
      </c>
      <c r="C32" s="159">
        <v>373269.32</v>
      </c>
      <c r="D32" s="257">
        <f>C32/C81</f>
        <v>6.5982478364877408E-3</v>
      </c>
      <c r="E32" s="256"/>
    </row>
    <row r="33" spans="1:5" x14ac:dyDescent="0.2">
      <c r="A33" s="143" t="s">
        <v>722</v>
      </c>
      <c r="B33" s="143" t="s">
        <v>723</v>
      </c>
      <c r="C33" s="159">
        <v>3141.01</v>
      </c>
      <c r="D33" s="257">
        <f>C33/C81</f>
        <v>5.5523348227189844E-5</v>
      </c>
      <c r="E33" s="256"/>
    </row>
    <row r="34" spans="1:5" x14ac:dyDescent="0.2">
      <c r="A34" s="143" t="s">
        <v>724</v>
      </c>
      <c r="B34" s="143" t="s">
        <v>725</v>
      </c>
      <c r="C34" s="159">
        <v>25974.59</v>
      </c>
      <c r="D34" s="257">
        <f>C34/C81</f>
        <v>4.5915046613302185E-4</v>
      </c>
      <c r="E34" s="256"/>
    </row>
    <row r="35" spans="1:5" x14ac:dyDescent="0.2">
      <c r="A35" s="143" t="s">
        <v>726</v>
      </c>
      <c r="B35" s="143" t="s">
        <v>727</v>
      </c>
      <c r="C35" s="159">
        <v>1153781.1299999999</v>
      </c>
      <c r="D35" s="257">
        <f>C35/C81</f>
        <v>2.0395284147121655E-2</v>
      </c>
      <c r="E35" s="256"/>
    </row>
    <row r="36" spans="1:5" x14ac:dyDescent="0.2">
      <c r="A36" s="143" t="s">
        <v>728</v>
      </c>
      <c r="B36" s="143" t="s">
        <v>729</v>
      </c>
      <c r="C36" s="159">
        <v>277438.15000000002</v>
      </c>
      <c r="D36" s="257">
        <f>C36/C81</f>
        <v>4.904248956213871E-3</v>
      </c>
      <c r="E36" s="256"/>
    </row>
    <row r="37" spans="1:5" x14ac:dyDescent="0.2">
      <c r="A37" s="143" t="s">
        <v>730</v>
      </c>
      <c r="B37" s="143" t="s">
        <v>731</v>
      </c>
      <c r="C37" s="159">
        <v>49746.86</v>
      </c>
      <c r="D37" s="257">
        <f>C37/C81</f>
        <v>8.7937072183446132E-4</v>
      </c>
      <c r="E37" s="256"/>
    </row>
    <row r="38" spans="1:5" x14ac:dyDescent="0.2">
      <c r="A38" s="143" t="s">
        <v>732</v>
      </c>
      <c r="B38" s="143" t="s">
        <v>733</v>
      </c>
      <c r="C38" s="159">
        <v>27348.71</v>
      </c>
      <c r="D38" s="257">
        <f>C38/C81</f>
        <v>4.8344066045457641E-4</v>
      </c>
      <c r="E38" s="256"/>
    </row>
    <row r="39" spans="1:5" x14ac:dyDescent="0.2">
      <c r="A39" s="143" t="s">
        <v>734</v>
      </c>
      <c r="B39" s="143" t="s">
        <v>735</v>
      </c>
      <c r="C39" s="159">
        <v>50832.59</v>
      </c>
      <c r="D39" s="257">
        <f>C39/C81</f>
        <v>8.9856307234296225E-4</v>
      </c>
      <c r="E39" s="256"/>
    </row>
    <row r="40" spans="1:5" x14ac:dyDescent="0.2">
      <c r="A40" s="143" t="s">
        <v>736</v>
      </c>
      <c r="B40" s="143" t="s">
        <v>737</v>
      </c>
      <c r="C40" s="159">
        <v>14209.77</v>
      </c>
      <c r="D40" s="257">
        <f>C40/C81</f>
        <v>2.5118481250880302E-4</v>
      </c>
      <c r="E40" s="256"/>
    </row>
    <row r="41" spans="1:5" x14ac:dyDescent="0.2">
      <c r="A41" s="143" t="s">
        <v>738</v>
      </c>
      <c r="B41" s="143" t="s">
        <v>739</v>
      </c>
      <c r="C41" s="159">
        <v>79842.759999999995</v>
      </c>
      <c r="D41" s="257">
        <f>C41/C81</f>
        <v>1.4113732101776002E-3</v>
      </c>
      <c r="E41" s="256"/>
    </row>
    <row r="42" spans="1:5" x14ac:dyDescent="0.2">
      <c r="A42" s="143" t="s">
        <v>740</v>
      </c>
      <c r="B42" s="143" t="s">
        <v>741</v>
      </c>
      <c r="C42" s="159">
        <v>152827.53</v>
      </c>
      <c r="D42" s="257">
        <f>C42/C81</f>
        <v>2.7015183545710782E-3</v>
      </c>
      <c r="E42" s="256"/>
    </row>
    <row r="43" spans="1:5" x14ac:dyDescent="0.2">
      <c r="A43" s="143" t="s">
        <v>742</v>
      </c>
      <c r="B43" s="143" t="s">
        <v>743</v>
      </c>
      <c r="C43" s="159">
        <v>1289911.23</v>
      </c>
      <c r="D43" s="257">
        <f>C43/C81</f>
        <v>2.2801643549512026E-2</v>
      </c>
      <c r="E43" s="256"/>
    </row>
    <row r="44" spans="1:5" x14ac:dyDescent="0.2">
      <c r="A44" s="143" t="s">
        <v>744</v>
      </c>
      <c r="B44" s="143" t="s">
        <v>745</v>
      </c>
      <c r="C44" s="159">
        <v>11201982.51</v>
      </c>
      <c r="D44" s="257">
        <f>C44/C81</f>
        <v>0.19801642647989662</v>
      </c>
      <c r="E44" s="256"/>
    </row>
    <row r="45" spans="1:5" x14ac:dyDescent="0.2">
      <c r="A45" s="143" t="s">
        <v>746</v>
      </c>
      <c r="B45" s="143" t="s">
        <v>747</v>
      </c>
      <c r="C45" s="159">
        <v>3476.19</v>
      </c>
      <c r="D45" s="257">
        <f>C45/C81</f>
        <v>6.1448294616659951E-5</v>
      </c>
      <c r="E45" s="256"/>
    </row>
    <row r="46" spans="1:5" x14ac:dyDescent="0.2">
      <c r="A46" s="143" t="s">
        <v>748</v>
      </c>
      <c r="B46" s="143" t="s">
        <v>749</v>
      </c>
      <c r="C46" s="159">
        <v>5626.18</v>
      </c>
      <c r="D46" s="257">
        <f>C46/C81</f>
        <v>9.9453472395455908E-5</v>
      </c>
      <c r="E46" s="256"/>
    </row>
    <row r="47" spans="1:5" x14ac:dyDescent="0.2">
      <c r="A47" s="143" t="s">
        <v>750</v>
      </c>
      <c r="B47" s="143" t="s">
        <v>751</v>
      </c>
      <c r="C47" s="159">
        <v>270730.28999999998</v>
      </c>
      <c r="D47" s="257">
        <f>C47/C81</f>
        <v>4.7856747247917364E-3</v>
      </c>
      <c r="E47" s="256"/>
    </row>
    <row r="48" spans="1:5" x14ac:dyDescent="0.2">
      <c r="A48" s="143" t="s">
        <v>752</v>
      </c>
      <c r="B48" s="143" t="s">
        <v>753</v>
      </c>
      <c r="C48" s="159">
        <v>234465.76</v>
      </c>
      <c r="D48" s="257">
        <f>C48/C81</f>
        <v>4.1446299247161643E-3</v>
      </c>
      <c r="E48" s="256"/>
    </row>
    <row r="49" spans="1:5" x14ac:dyDescent="0.2">
      <c r="A49" s="143" t="s">
        <v>754</v>
      </c>
      <c r="B49" s="143" t="s">
        <v>755</v>
      </c>
      <c r="C49" s="159">
        <v>26194.18</v>
      </c>
      <c r="D49" s="257">
        <f>C49/C81</f>
        <v>4.6303213860054304E-4</v>
      </c>
      <c r="E49" s="256"/>
    </row>
    <row r="50" spans="1:5" x14ac:dyDescent="0.2">
      <c r="A50" s="143" t="s">
        <v>756</v>
      </c>
      <c r="B50" s="143" t="s">
        <v>757</v>
      </c>
      <c r="C50" s="159">
        <v>75258</v>
      </c>
      <c r="D50" s="257">
        <f>C50/C81</f>
        <v>1.330328824448777E-3</v>
      </c>
      <c r="E50" s="256"/>
    </row>
    <row r="51" spans="1:5" x14ac:dyDescent="0.2">
      <c r="A51" s="143" t="s">
        <v>758</v>
      </c>
      <c r="B51" s="143" t="s">
        <v>759</v>
      </c>
      <c r="C51" s="159">
        <v>37345.31</v>
      </c>
      <c r="D51" s="257">
        <f>C51/C81</f>
        <v>6.6014964988406752E-4</v>
      </c>
      <c r="E51" s="256"/>
    </row>
    <row r="52" spans="1:5" x14ac:dyDescent="0.2">
      <c r="A52" s="143" t="s">
        <v>760</v>
      </c>
      <c r="B52" s="143" t="s">
        <v>761</v>
      </c>
      <c r="C52" s="159">
        <v>409467.59</v>
      </c>
      <c r="D52" s="257">
        <f>C52/C81</f>
        <v>7.2381213645668751E-3</v>
      </c>
      <c r="E52" s="256"/>
    </row>
    <row r="53" spans="1:5" x14ac:dyDescent="0.2">
      <c r="A53" s="143" t="s">
        <v>762</v>
      </c>
      <c r="B53" s="143" t="s">
        <v>763</v>
      </c>
      <c r="C53" s="159">
        <v>75715.710000000006</v>
      </c>
      <c r="D53" s="257">
        <f>C53/C81</f>
        <v>1.338419722509295E-3</v>
      </c>
      <c r="E53" s="256"/>
    </row>
    <row r="54" spans="1:5" x14ac:dyDescent="0.2">
      <c r="A54" s="143" t="s">
        <v>764</v>
      </c>
      <c r="B54" s="143" t="s">
        <v>765</v>
      </c>
      <c r="C54" s="159">
        <v>230616</v>
      </c>
      <c r="D54" s="257">
        <f>C54/C81</f>
        <v>4.0765780671699909E-3</v>
      </c>
      <c r="E54" s="256"/>
    </row>
    <row r="55" spans="1:5" x14ac:dyDescent="0.2">
      <c r="A55" s="143" t="s">
        <v>766</v>
      </c>
      <c r="B55" s="143" t="s">
        <v>767</v>
      </c>
      <c r="C55" s="159">
        <v>196325</v>
      </c>
      <c r="D55" s="257">
        <f>C55/C81</f>
        <v>3.4704191774948333E-3</v>
      </c>
      <c r="E55" s="256"/>
    </row>
    <row r="56" spans="1:5" x14ac:dyDescent="0.2">
      <c r="A56" s="143" t="s">
        <v>768</v>
      </c>
      <c r="B56" s="143" t="s">
        <v>769</v>
      </c>
      <c r="C56" s="159">
        <v>191078.14</v>
      </c>
      <c r="D56" s="257">
        <f>C56/C81</f>
        <v>3.3776709102561705E-3</v>
      </c>
      <c r="E56" s="256"/>
    </row>
    <row r="57" spans="1:5" x14ac:dyDescent="0.2">
      <c r="A57" s="143" t="s">
        <v>770</v>
      </c>
      <c r="B57" s="143" t="s">
        <v>771</v>
      </c>
      <c r="C57" s="159">
        <v>161364.44</v>
      </c>
      <c r="D57" s="257">
        <f>C57/C81</f>
        <v>2.8524245365680089E-3</v>
      </c>
      <c r="E57" s="256"/>
    </row>
    <row r="58" spans="1:5" x14ac:dyDescent="0.2">
      <c r="A58" s="143" t="s">
        <v>772</v>
      </c>
      <c r="B58" s="143" t="s">
        <v>773</v>
      </c>
      <c r="C58" s="159">
        <v>210813.17</v>
      </c>
      <c r="D58" s="257">
        <f>C58/C81</f>
        <v>3.7265252414948606E-3</v>
      </c>
      <c r="E58" s="256"/>
    </row>
    <row r="59" spans="1:5" x14ac:dyDescent="0.2">
      <c r="A59" s="143" t="s">
        <v>774</v>
      </c>
      <c r="B59" s="143" t="s">
        <v>775</v>
      </c>
      <c r="C59" s="159">
        <v>154110.70000000001</v>
      </c>
      <c r="D59" s="257">
        <f>C59/C81</f>
        <v>2.724200834010712E-3</v>
      </c>
      <c r="E59" s="256"/>
    </row>
    <row r="60" spans="1:5" x14ac:dyDescent="0.2">
      <c r="A60" s="143" t="s">
        <v>776</v>
      </c>
      <c r="B60" s="143" t="s">
        <v>777</v>
      </c>
      <c r="C60" s="159">
        <v>10587.52</v>
      </c>
      <c r="D60" s="257">
        <f>C60/C81</f>
        <v>1.8715462855015968E-4</v>
      </c>
      <c r="E60" s="256"/>
    </row>
    <row r="61" spans="1:5" x14ac:dyDescent="0.2">
      <c r="A61" s="143" t="s">
        <v>778</v>
      </c>
      <c r="B61" s="143" t="s">
        <v>779</v>
      </c>
      <c r="C61" s="159">
        <v>15788.67</v>
      </c>
      <c r="D61" s="257">
        <f>C61/C81</f>
        <v>2.7909488427422564E-4</v>
      </c>
      <c r="E61" s="256"/>
    </row>
    <row r="62" spans="1:5" x14ac:dyDescent="0.2">
      <c r="A62" s="143" t="s">
        <v>780</v>
      </c>
      <c r="B62" s="143" t="s">
        <v>781</v>
      </c>
      <c r="C62" s="159">
        <v>418477.23</v>
      </c>
      <c r="D62" s="257">
        <f>C62/C81</f>
        <v>7.3973839517988849E-3</v>
      </c>
      <c r="E62" s="256"/>
    </row>
    <row r="63" spans="1:5" x14ac:dyDescent="0.2">
      <c r="A63" s="143" t="s">
        <v>782</v>
      </c>
      <c r="B63" s="143" t="s">
        <v>783</v>
      </c>
      <c r="C63" s="159">
        <v>179675.55</v>
      </c>
      <c r="D63" s="257">
        <f>C63/C81</f>
        <v>3.1761083634123609E-3</v>
      </c>
      <c r="E63" s="256"/>
    </row>
    <row r="64" spans="1:5" x14ac:dyDescent="0.2">
      <c r="A64" s="143" t="s">
        <v>784</v>
      </c>
      <c r="B64" s="143" t="s">
        <v>785</v>
      </c>
      <c r="C64" s="159">
        <v>492882.84</v>
      </c>
      <c r="D64" s="257">
        <f>C64/C81</f>
        <v>8.712645155706699E-3</v>
      </c>
      <c r="E64" s="256"/>
    </row>
    <row r="65" spans="1:5" x14ac:dyDescent="0.2">
      <c r="A65" s="143" t="s">
        <v>786</v>
      </c>
      <c r="B65" s="143" t="s">
        <v>787</v>
      </c>
      <c r="C65" s="159">
        <v>6210</v>
      </c>
      <c r="D65" s="257">
        <f>C65/C81</f>
        <v>1.0977360546157094E-4</v>
      </c>
      <c r="E65" s="256"/>
    </row>
    <row r="66" spans="1:5" x14ac:dyDescent="0.2">
      <c r="A66" s="143" t="s">
        <v>788</v>
      </c>
      <c r="B66" s="143" t="s">
        <v>789</v>
      </c>
      <c r="C66" s="159">
        <v>17870</v>
      </c>
      <c r="D66" s="257">
        <f>C66/C81</f>
        <v>3.1588636547476208E-4</v>
      </c>
      <c r="E66" s="256"/>
    </row>
    <row r="67" spans="1:5" x14ac:dyDescent="0.2">
      <c r="A67" s="143" t="s">
        <v>790</v>
      </c>
      <c r="B67" s="143" t="s">
        <v>791</v>
      </c>
      <c r="C67" s="159">
        <v>3055</v>
      </c>
      <c r="D67" s="257">
        <f>C67/C81</f>
        <v>5.4002957276183448E-5</v>
      </c>
      <c r="E67" s="256"/>
    </row>
    <row r="68" spans="1:5" x14ac:dyDescent="0.2">
      <c r="A68" s="143" t="s">
        <v>792</v>
      </c>
      <c r="B68" s="143" t="s">
        <v>793</v>
      </c>
      <c r="C68" s="159">
        <v>36970.89</v>
      </c>
      <c r="D68" s="257">
        <f>C68/C81</f>
        <v>6.5353106158182585E-4</v>
      </c>
      <c r="E68" s="256"/>
    </row>
    <row r="69" spans="1:5" x14ac:dyDescent="0.2">
      <c r="A69" s="143" t="s">
        <v>794</v>
      </c>
      <c r="B69" s="143" t="s">
        <v>795</v>
      </c>
      <c r="C69" s="159">
        <v>42455</v>
      </c>
      <c r="D69" s="257">
        <f>C69/C81</f>
        <v>7.5047317550257556E-4</v>
      </c>
      <c r="E69" s="256"/>
    </row>
    <row r="70" spans="1:5" x14ac:dyDescent="0.2">
      <c r="A70" s="143" t="s">
        <v>796</v>
      </c>
      <c r="B70" s="143" t="s">
        <v>797</v>
      </c>
      <c r="C70" s="159">
        <v>4815216.0999999996</v>
      </c>
      <c r="D70" s="257">
        <f>C70/C81</f>
        <v>8.5118137258229351E-2</v>
      </c>
      <c r="E70" s="256"/>
    </row>
    <row r="71" spans="1:5" x14ac:dyDescent="0.2">
      <c r="A71" s="143" t="s">
        <v>798</v>
      </c>
      <c r="B71" s="143" t="s">
        <v>799</v>
      </c>
      <c r="C71" s="159">
        <v>376408</v>
      </c>
      <c r="D71" s="257">
        <f>C71/C81</f>
        <v>6.653729997516746E-3</v>
      </c>
      <c r="E71" s="256"/>
    </row>
    <row r="72" spans="1:5" x14ac:dyDescent="0.2">
      <c r="A72" s="143" t="s">
        <v>800</v>
      </c>
      <c r="B72" s="143" t="s">
        <v>801</v>
      </c>
      <c r="C72" s="159">
        <v>539882.44999999995</v>
      </c>
      <c r="D72" s="257">
        <f>C72/C81</f>
        <v>9.5434529890380503E-3</v>
      </c>
      <c r="E72" s="256"/>
    </row>
    <row r="73" spans="1:5" x14ac:dyDescent="0.2">
      <c r="A73" s="143" t="s">
        <v>802</v>
      </c>
      <c r="B73" s="143" t="s">
        <v>665</v>
      </c>
      <c r="C73" s="159">
        <v>-2161.75</v>
      </c>
      <c r="D73" s="257">
        <f>C73/C81</f>
        <v>-3.8213058229718351E-5</v>
      </c>
      <c r="E73" s="256"/>
    </row>
    <row r="74" spans="1:5" x14ac:dyDescent="0.2">
      <c r="A74" s="143"/>
      <c r="B74" s="143"/>
      <c r="C74" s="159"/>
      <c r="D74" s="257">
        <f>C74/C81</f>
        <v>0</v>
      </c>
      <c r="E74" s="256"/>
    </row>
    <row r="75" spans="1:5" x14ac:dyDescent="0.2">
      <c r="A75" s="143"/>
      <c r="B75" s="143"/>
      <c r="C75" s="159"/>
      <c r="D75" s="257">
        <f>C75/C81</f>
        <v>0</v>
      </c>
      <c r="E75" s="256"/>
    </row>
    <row r="76" spans="1:5" x14ac:dyDescent="0.2">
      <c r="A76" s="143"/>
      <c r="B76" s="143"/>
      <c r="C76" s="159"/>
      <c r="D76" s="257">
        <f>C76/C81</f>
        <v>0</v>
      </c>
      <c r="E76" s="256"/>
    </row>
    <row r="77" spans="1:5" x14ac:dyDescent="0.2">
      <c r="A77" s="143"/>
      <c r="B77" s="143"/>
      <c r="C77" s="159"/>
      <c r="D77" s="257">
        <f>C77/C81</f>
        <v>0</v>
      </c>
      <c r="E77" s="256"/>
    </row>
    <row r="78" spans="1:5" x14ac:dyDescent="0.2">
      <c r="A78" s="143"/>
      <c r="B78" s="143"/>
      <c r="C78" s="159"/>
      <c r="D78" s="257">
        <f>C78/C81</f>
        <v>0</v>
      </c>
      <c r="E78" s="256"/>
    </row>
    <row r="79" spans="1:5" x14ac:dyDescent="0.2">
      <c r="A79" s="143"/>
      <c r="B79" s="143"/>
      <c r="C79" s="159"/>
      <c r="D79" s="257">
        <f>C79/C81</f>
        <v>0</v>
      </c>
      <c r="E79" s="256"/>
    </row>
    <row r="80" spans="1:5" x14ac:dyDescent="0.2">
      <c r="A80" s="143"/>
      <c r="B80" s="143"/>
      <c r="C80" s="159"/>
      <c r="D80" s="257">
        <f>C80/C81</f>
        <v>0</v>
      </c>
      <c r="E80" s="256"/>
    </row>
    <row r="81" spans="1:5" x14ac:dyDescent="0.2">
      <c r="A81" s="158"/>
      <c r="B81" s="158" t="s">
        <v>275</v>
      </c>
      <c r="C81" s="157">
        <f>SUM(C8:C80)</f>
        <v>56570976.000000015</v>
      </c>
      <c r="D81" s="255">
        <f>SUM(D8:D80)</f>
        <v>0.99999999999999956</v>
      </c>
      <c r="E81" s="217"/>
    </row>
    <row r="82" spans="1:5" x14ac:dyDescent="0.2">
      <c r="A82" s="254"/>
      <c r="B82" s="254"/>
      <c r="C82" s="253"/>
      <c r="D82" s="252"/>
      <c r="E82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3" customFormat="1" x14ac:dyDescent="0.2">
      <c r="A1" s="3" t="s">
        <v>43</v>
      </c>
      <c r="B1" s="3"/>
      <c r="C1" s="154"/>
      <c r="D1" s="146"/>
      <c r="E1" s="4"/>
      <c r="F1" s="5"/>
    </row>
    <row r="2" spans="1:6" s="83" customFormat="1" x14ac:dyDescent="0.2">
      <c r="A2" s="3" t="s">
        <v>139</v>
      </c>
      <c r="B2" s="3"/>
      <c r="C2" s="154"/>
      <c r="D2" s="146"/>
      <c r="E2" s="4"/>
    </row>
    <row r="3" spans="1:6" s="83" customFormat="1" x14ac:dyDescent="0.2">
      <c r="C3" s="7"/>
      <c r="D3" s="146"/>
      <c r="E3" s="4"/>
    </row>
    <row r="4" spans="1:6" s="83" customFormat="1" x14ac:dyDescent="0.2">
      <c r="C4" s="7"/>
      <c r="D4" s="146"/>
      <c r="E4" s="4"/>
    </row>
    <row r="5" spans="1:6" s="83" customFormat="1" ht="11.25" customHeight="1" x14ac:dyDescent="0.2">
      <c r="A5" s="122" t="s">
        <v>164</v>
      </c>
      <c r="B5" s="135"/>
      <c r="C5" s="7"/>
      <c r="D5" s="154"/>
      <c r="E5" s="95" t="s">
        <v>157</v>
      </c>
    </row>
    <row r="6" spans="1:6" s="83" customFormat="1" x14ac:dyDescent="0.2">
      <c r="A6" s="156"/>
      <c r="B6" s="156"/>
      <c r="C6" s="155"/>
      <c r="D6" s="3"/>
      <c r="E6" s="154"/>
      <c r="F6" s="3"/>
    </row>
    <row r="7" spans="1:6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0" t="s">
        <v>154</v>
      </c>
    </row>
    <row r="8" spans="1:6" ht="11.25" customHeight="1" x14ac:dyDescent="0.2">
      <c r="A8" s="128" t="s">
        <v>431</v>
      </c>
      <c r="B8" s="128" t="s">
        <v>432</v>
      </c>
      <c r="C8" s="127">
        <v>13121575.33</v>
      </c>
      <c r="D8" s="152"/>
      <c r="E8" s="127"/>
    </row>
    <row r="9" spans="1:6" ht="11.25" customHeight="1" x14ac:dyDescent="0.2">
      <c r="A9" s="128" t="s">
        <v>433</v>
      </c>
      <c r="B9" s="128" t="s">
        <v>434</v>
      </c>
      <c r="C9" s="127">
        <v>12418038.970000001</v>
      </c>
      <c r="D9" s="152"/>
      <c r="E9" s="127"/>
    </row>
    <row r="10" spans="1:6" ht="11.25" customHeight="1" x14ac:dyDescent="0.2">
      <c r="A10" s="128" t="s">
        <v>435</v>
      </c>
      <c r="B10" s="128" t="s">
        <v>436</v>
      </c>
      <c r="C10" s="127">
        <v>1360758.52</v>
      </c>
      <c r="D10" s="152"/>
      <c r="E10" s="127"/>
    </row>
    <row r="11" spans="1:6" ht="11.25" customHeight="1" x14ac:dyDescent="0.2">
      <c r="A11" s="128"/>
      <c r="B11" s="128"/>
      <c r="C11" s="127"/>
      <c r="D11" s="152"/>
      <c r="E11" s="127"/>
    </row>
    <row r="12" spans="1:6" ht="11.25" customHeight="1" x14ac:dyDescent="0.2">
      <c r="A12" s="128"/>
      <c r="B12" s="128"/>
      <c r="C12" s="127"/>
      <c r="D12" s="152"/>
      <c r="E12" s="127"/>
    </row>
    <row r="13" spans="1:6" ht="11.25" customHeight="1" x14ac:dyDescent="0.2">
      <c r="A13" s="128"/>
      <c r="B13" s="128"/>
      <c r="C13" s="127"/>
      <c r="D13" s="152"/>
      <c r="E13" s="127"/>
    </row>
    <row r="14" spans="1:6" ht="11.25" customHeight="1" x14ac:dyDescent="0.2">
      <c r="A14" s="128"/>
      <c r="B14" s="128"/>
      <c r="C14" s="127"/>
      <c r="D14" s="152"/>
      <c r="E14" s="127"/>
    </row>
    <row r="15" spans="1:6" ht="11.25" customHeight="1" x14ac:dyDescent="0.2">
      <c r="A15" s="128"/>
      <c r="B15" s="128"/>
      <c r="C15" s="127"/>
      <c r="D15" s="152"/>
      <c r="E15" s="127"/>
    </row>
    <row r="16" spans="1:6" ht="11.25" customHeight="1" x14ac:dyDescent="0.2">
      <c r="A16" s="128"/>
      <c r="B16" s="128"/>
      <c r="C16" s="127"/>
      <c r="D16" s="152"/>
      <c r="E16" s="127"/>
    </row>
    <row r="17" spans="1:6" ht="11.25" customHeight="1" x14ac:dyDescent="0.2">
      <c r="A17" s="128"/>
      <c r="B17" s="128"/>
      <c r="C17" s="127"/>
      <c r="D17" s="152"/>
      <c r="E17" s="127"/>
    </row>
    <row r="18" spans="1:6" x14ac:dyDescent="0.2">
      <c r="A18" s="128"/>
      <c r="B18" s="128"/>
      <c r="C18" s="127"/>
      <c r="D18" s="152"/>
      <c r="E18" s="127"/>
    </row>
    <row r="19" spans="1:6" x14ac:dyDescent="0.2">
      <c r="A19" s="128"/>
      <c r="B19" s="128"/>
      <c r="C19" s="127"/>
      <c r="D19" s="152"/>
      <c r="E19" s="127"/>
    </row>
    <row r="20" spans="1:6" x14ac:dyDescent="0.2">
      <c r="A20" s="153"/>
      <c r="B20" s="153"/>
      <c r="C20" s="151"/>
      <c r="D20" s="152"/>
      <c r="E20" s="151"/>
    </row>
    <row r="21" spans="1:6" x14ac:dyDescent="0.2">
      <c r="A21" s="150"/>
      <c r="B21" s="150" t="s">
        <v>163</v>
      </c>
      <c r="C21" s="137">
        <f>SUM(C8:C20)</f>
        <v>26900372.82</v>
      </c>
      <c r="D21" s="149"/>
      <c r="E21" s="137"/>
    </row>
    <row r="22" spans="1:6" x14ac:dyDescent="0.2">
      <c r="A22" s="148"/>
      <c r="B22" s="148"/>
      <c r="C22" s="147"/>
      <c r="D22" s="148"/>
      <c r="E22" s="147"/>
    </row>
    <row r="23" spans="1:6" x14ac:dyDescent="0.2">
      <c r="A23" s="148"/>
      <c r="B23" s="148"/>
      <c r="C23" s="147"/>
      <c r="D23" s="148"/>
      <c r="E23" s="147"/>
    </row>
    <row r="24" spans="1:6" ht="11.25" customHeight="1" x14ac:dyDescent="0.2">
      <c r="A24" s="122" t="s">
        <v>162</v>
      </c>
      <c r="B24" s="135"/>
      <c r="C24" s="134"/>
      <c r="D24" s="95" t="s">
        <v>157</v>
      </c>
    </row>
    <row r="25" spans="1:6" x14ac:dyDescent="0.2">
      <c r="A25" s="83"/>
      <c r="B25" s="83"/>
      <c r="C25" s="7"/>
      <c r="D25" s="146"/>
      <c r="E25" s="4"/>
      <c r="F25" s="83"/>
    </row>
    <row r="26" spans="1:6" ht="15" customHeight="1" x14ac:dyDescent="0.2">
      <c r="A26" s="133" t="s">
        <v>45</v>
      </c>
      <c r="B26" s="132" t="s">
        <v>46</v>
      </c>
      <c r="C26" s="130" t="s">
        <v>156</v>
      </c>
      <c r="D26" s="131" t="s">
        <v>155</v>
      </c>
      <c r="E26" s="145"/>
    </row>
    <row r="27" spans="1:6" ht="11.25" customHeight="1" x14ac:dyDescent="0.2">
      <c r="A27" s="143" t="s">
        <v>438</v>
      </c>
      <c r="B27" s="142" t="s">
        <v>438</v>
      </c>
      <c r="C27" s="141"/>
      <c r="D27" s="127"/>
      <c r="E27" s="10"/>
    </row>
    <row r="28" spans="1:6" ht="11.25" customHeight="1" x14ac:dyDescent="0.2">
      <c r="A28" s="143"/>
      <c r="B28" s="142"/>
      <c r="C28" s="141"/>
      <c r="D28" s="127"/>
      <c r="E28" s="10"/>
    </row>
    <row r="29" spans="1:6" ht="11.25" customHeight="1" x14ac:dyDescent="0.2">
      <c r="A29" s="143"/>
      <c r="B29" s="142"/>
      <c r="C29" s="141"/>
      <c r="D29" s="127"/>
      <c r="E29" s="10"/>
    </row>
    <row r="30" spans="1:6" ht="11.25" customHeight="1" x14ac:dyDescent="0.2">
      <c r="A30" s="143"/>
      <c r="B30" s="142"/>
      <c r="C30" s="141"/>
      <c r="D30" s="127"/>
      <c r="E30" s="10"/>
    </row>
    <row r="31" spans="1:6" ht="11.25" customHeight="1" x14ac:dyDescent="0.2">
      <c r="A31" s="143"/>
      <c r="B31" s="142"/>
      <c r="C31" s="141"/>
      <c r="D31" s="127"/>
      <c r="E31" s="10"/>
    </row>
    <row r="32" spans="1:6" ht="11.25" customHeight="1" x14ac:dyDescent="0.2">
      <c r="A32" s="143"/>
      <c r="B32" s="142"/>
      <c r="C32" s="141"/>
      <c r="D32" s="127"/>
      <c r="E32" s="10"/>
    </row>
    <row r="33" spans="1:5" ht="11.25" customHeight="1" x14ac:dyDescent="0.2">
      <c r="A33" s="143"/>
      <c r="B33" s="142"/>
      <c r="C33" s="141"/>
      <c r="D33" s="127"/>
      <c r="E33" s="10"/>
    </row>
    <row r="34" spans="1:5" ht="11.25" customHeight="1" x14ac:dyDescent="0.2">
      <c r="A34" s="143"/>
      <c r="B34" s="142"/>
      <c r="C34" s="141"/>
      <c r="D34" s="127"/>
      <c r="E34" s="10"/>
    </row>
    <row r="35" spans="1:5" ht="11.25" customHeight="1" x14ac:dyDescent="0.2">
      <c r="A35" s="143"/>
      <c r="B35" s="142"/>
      <c r="C35" s="141"/>
      <c r="D35" s="127"/>
      <c r="E35" s="10"/>
    </row>
    <row r="36" spans="1:5" ht="11.25" customHeight="1" x14ac:dyDescent="0.2">
      <c r="A36" s="143"/>
      <c r="B36" s="142"/>
      <c r="C36" s="141"/>
      <c r="D36" s="127"/>
      <c r="E36" s="10"/>
    </row>
    <row r="37" spans="1:5" ht="11.25" customHeight="1" x14ac:dyDescent="0.2">
      <c r="A37" s="143"/>
      <c r="B37" s="142"/>
      <c r="C37" s="141"/>
      <c r="D37" s="127"/>
      <c r="E37" s="10"/>
    </row>
    <row r="38" spans="1:5" ht="11.25" customHeight="1" x14ac:dyDescent="0.2">
      <c r="A38" s="143"/>
      <c r="B38" s="142"/>
      <c r="C38" s="141"/>
      <c r="D38" s="127"/>
      <c r="E38" s="10"/>
    </row>
    <row r="39" spans="1:5" ht="11.25" customHeight="1" x14ac:dyDescent="0.2">
      <c r="A39" s="143"/>
      <c r="B39" s="142"/>
      <c r="C39" s="141"/>
      <c r="D39" s="127"/>
      <c r="E39" s="10"/>
    </row>
    <row r="40" spans="1:5" ht="11.25" customHeight="1" x14ac:dyDescent="0.2">
      <c r="A40" s="143"/>
      <c r="B40" s="142"/>
      <c r="C40" s="141"/>
      <c r="D40" s="127"/>
      <c r="E40" s="10"/>
    </row>
    <row r="41" spans="1:5" ht="11.25" customHeight="1" x14ac:dyDescent="0.2">
      <c r="A41" s="143"/>
      <c r="B41" s="142"/>
      <c r="C41" s="141"/>
      <c r="D41" s="127"/>
      <c r="E41" s="10"/>
    </row>
    <row r="42" spans="1:5" ht="11.25" customHeight="1" x14ac:dyDescent="0.2">
      <c r="A42" s="143"/>
      <c r="B42" s="142"/>
      <c r="C42" s="141"/>
      <c r="D42" s="127"/>
      <c r="E42" s="10"/>
    </row>
    <row r="43" spans="1:5" ht="11.25" customHeight="1" x14ac:dyDescent="0.2">
      <c r="A43" s="143"/>
      <c r="B43" s="142"/>
      <c r="C43" s="141"/>
      <c r="D43" s="127"/>
      <c r="E43" s="10"/>
    </row>
    <row r="44" spans="1:5" ht="11.25" customHeight="1" x14ac:dyDescent="0.2">
      <c r="A44" s="143"/>
      <c r="B44" s="142"/>
      <c r="C44" s="141"/>
      <c r="D44" s="127"/>
      <c r="E44" s="10"/>
    </row>
    <row r="45" spans="1:5" ht="11.25" customHeight="1" x14ac:dyDescent="0.2">
      <c r="A45" s="143"/>
      <c r="B45" s="142"/>
      <c r="C45" s="141"/>
      <c r="D45" s="127"/>
      <c r="E45" s="10"/>
    </row>
    <row r="46" spans="1:5" ht="11.25" customHeight="1" x14ac:dyDescent="0.2">
      <c r="A46" s="143"/>
      <c r="B46" s="142"/>
      <c r="C46" s="141"/>
      <c r="D46" s="127"/>
      <c r="E46" s="10"/>
    </row>
    <row r="47" spans="1:5" ht="11.25" customHeight="1" x14ac:dyDescent="0.2">
      <c r="A47" s="143"/>
      <c r="B47" s="142"/>
      <c r="C47" s="141"/>
      <c r="D47" s="127"/>
      <c r="E47" s="10"/>
    </row>
    <row r="48" spans="1:5" ht="11.25" customHeight="1" x14ac:dyDescent="0.2">
      <c r="A48" s="143"/>
      <c r="B48" s="142"/>
      <c r="C48" s="141"/>
      <c r="D48" s="127"/>
      <c r="E48" s="10"/>
    </row>
    <row r="49" spans="1:6" ht="11.25" customHeight="1" x14ac:dyDescent="0.2">
      <c r="A49" s="143"/>
      <c r="B49" s="142"/>
      <c r="C49" s="141"/>
      <c r="D49" s="127"/>
      <c r="E49" s="10"/>
    </row>
    <row r="50" spans="1:6" ht="11.25" customHeight="1" x14ac:dyDescent="0.2">
      <c r="A50" s="143"/>
      <c r="B50" s="142"/>
      <c r="C50" s="141"/>
      <c r="D50" s="127"/>
      <c r="E50" s="10"/>
    </row>
    <row r="51" spans="1:6" ht="11.25" customHeight="1" x14ac:dyDescent="0.2">
      <c r="A51" s="143"/>
      <c r="B51" s="142"/>
      <c r="C51" s="141"/>
      <c r="D51" s="127"/>
      <c r="E51" s="10"/>
    </row>
    <row r="52" spans="1:6" x14ac:dyDescent="0.2">
      <c r="A52" s="140"/>
      <c r="B52" s="140" t="s">
        <v>161</v>
      </c>
      <c r="C52" s="139">
        <f>SUM(C27:C51)</f>
        <v>0</v>
      </c>
      <c r="D52" s="144"/>
      <c r="E52" s="11"/>
    </row>
    <row r="53" spans="1:6" x14ac:dyDescent="0.2">
      <c r="A53" s="59"/>
      <c r="B53" s="59"/>
      <c r="C53" s="136"/>
      <c r="D53" s="59"/>
      <c r="E53" s="136"/>
      <c r="F53" s="83"/>
    </row>
    <row r="54" spans="1:6" x14ac:dyDescent="0.2">
      <c r="A54" s="59"/>
      <c r="B54" s="59"/>
      <c r="C54" s="136"/>
      <c r="D54" s="59"/>
      <c r="E54" s="136"/>
      <c r="F54" s="83"/>
    </row>
    <row r="55" spans="1:6" ht="11.25" customHeight="1" x14ac:dyDescent="0.2">
      <c r="A55" s="122" t="s">
        <v>160</v>
      </c>
      <c r="B55" s="135"/>
      <c r="C55" s="134"/>
      <c r="D55" s="83"/>
      <c r="E55" s="95" t="s">
        <v>157</v>
      </c>
    </row>
    <row r="56" spans="1:6" x14ac:dyDescent="0.2">
      <c r="A56" s="83"/>
      <c r="B56" s="83"/>
      <c r="C56" s="7"/>
      <c r="D56" s="83"/>
      <c r="E56" s="7"/>
      <c r="F56" s="83"/>
    </row>
    <row r="57" spans="1:6" ht="15" customHeight="1" x14ac:dyDescent="0.2">
      <c r="A57" s="133" t="s">
        <v>45</v>
      </c>
      <c r="B57" s="132" t="s">
        <v>46</v>
      </c>
      <c r="C57" s="130" t="s">
        <v>156</v>
      </c>
      <c r="D57" s="131" t="s">
        <v>155</v>
      </c>
      <c r="E57" s="130" t="s">
        <v>154</v>
      </c>
      <c r="F57" s="129"/>
    </row>
    <row r="58" spans="1:6" x14ac:dyDescent="0.2">
      <c r="A58" s="143" t="s">
        <v>438</v>
      </c>
      <c r="B58" s="142" t="s">
        <v>438</v>
      </c>
      <c r="C58" s="141"/>
      <c r="D58" s="141"/>
      <c r="E58" s="127"/>
      <c r="F58" s="10"/>
    </row>
    <row r="59" spans="1:6" x14ac:dyDescent="0.2">
      <c r="A59" s="143"/>
      <c r="B59" s="142"/>
      <c r="C59" s="141"/>
      <c r="D59" s="141"/>
      <c r="E59" s="127"/>
      <c r="F59" s="10"/>
    </row>
    <row r="60" spans="1:6" x14ac:dyDescent="0.2">
      <c r="A60" s="143"/>
      <c r="B60" s="142"/>
      <c r="C60" s="141"/>
      <c r="D60" s="141"/>
      <c r="E60" s="127"/>
      <c r="F60" s="10"/>
    </row>
    <row r="61" spans="1:6" x14ac:dyDescent="0.2">
      <c r="A61" s="143"/>
      <c r="B61" s="142"/>
      <c r="C61" s="141"/>
      <c r="D61" s="141"/>
      <c r="E61" s="127"/>
      <c r="F61" s="10"/>
    </row>
    <row r="62" spans="1:6" x14ac:dyDescent="0.2">
      <c r="A62" s="143"/>
      <c r="B62" s="142"/>
      <c r="C62" s="141"/>
      <c r="D62" s="141"/>
      <c r="E62" s="127"/>
      <c r="F62" s="10"/>
    </row>
    <row r="63" spans="1:6" x14ac:dyDescent="0.2">
      <c r="A63" s="143"/>
      <c r="B63" s="142"/>
      <c r="C63" s="141"/>
      <c r="D63" s="141"/>
      <c r="E63" s="127"/>
      <c r="F63" s="10"/>
    </row>
    <row r="64" spans="1:6" x14ac:dyDescent="0.2">
      <c r="A64" s="143"/>
      <c r="B64" s="142"/>
      <c r="C64" s="141"/>
      <c r="D64" s="141"/>
      <c r="E64" s="127"/>
      <c r="F64" s="10"/>
    </row>
    <row r="65" spans="1:6" x14ac:dyDescent="0.2">
      <c r="A65" s="140"/>
      <c r="B65" s="140" t="s">
        <v>159</v>
      </c>
      <c r="C65" s="139">
        <f>SUM(C58:C64)</f>
        <v>0</v>
      </c>
      <c r="D65" s="138"/>
      <c r="E65" s="137"/>
      <c r="F65" s="11"/>
    </row>
    <row r="66" spans="1:6" x14ac:dyDescent="0.2">
      <c r="A66" s="59"/>
      <c r="B66" s="59"/>
      <c r="C66" s="136"/>
      <c r="D66" s="59"/>
      <c r="E66" s="136"/>
      <c r="F66" s="83"/>
    </row>
    <row r="67" spans="1:6" x14ac:dyDescent="0.2">
      <c r="A67" s="59"/>
      <c r="B67" s="59"/>
      <c r="C67" s="136"/>
      <c r="D67" s="59"/>
      <c r="E67" s="136"/>
      <c r="F67" s="83"/>
    </row>
    <row r="68" spans="1:6" ht="11.25" customHeight="1" x14ac:dyDescent="0.2">
      <c r="A68" s="122" t="s">
        <v>158</v>
      </c>
      <c r="B68" s="135"/>
      <c r="C68" s="134"/>
      <c r="D68" s="83"/>
      <c r="E68" s="95" t="s">
        <v>157</v>
      </c>
    </row>
    <row r="69" spans="1:6" x14ac:dyDescent="0.2">
      <c r="A69" s="83"/>
      <c r="B69" s="83"/>
      <c r="C69" s="7"/>
      <c r="D69" s="83"/>
      <c r="E69" s="7"/>
      <c r="F69" s="83"/>
    </row>
    <row r="70" spans="1:6" ht="15" customHeight="1" x14ac:dyDescent="0.2">
      <c r="A70" s="133" t="s">
        <v>45</v>
      </c>
      <c r="B70" s="132" t="s">
        <v>46</v>
      </c>
      <c r="C70" s="130" t="s">
        <v>156</v>
      </c>
      <c r="D70" s="131" t="s">
        <v>155</v>
      </c>
      <c r="E70" s="130" t="s">
        <v>154</v>
      </c>
      <c r="F70" s="129"/>
    </row>
    <row r="71" spans="1:6" x14ac:dyDescent="0.2">
      <c r="A71" s="128" t="s">
        <v>438</v>
      </c>
      <c r="B71" s="128" t="s">
        <v>438</v>
      </c>
      <c r="C71" s="127"/>
      <c r="D71" s="127"/>
      <c r="E71" s="127"/>
      <c r="F71" s="10"/>
    </row>
    <row r="72" spans="1:6" x14ac:dyDescent="0.2">
      <c r="A72" s="128"/>
      <c r="B72" s="128"/>
      <c r="C72" s="127"/>
      <c r="D72" s="127"/>
      <c r="E72" s="127"/>
      <c r="F72" s="10"/>
    </row>
    <row r="73" spans="1:6" x14ac:dyDescent="0.2">
      <c r="A73" s="128"/>
      <c r="B73" s="128"/>
      <c r="C73" s="127"/>
      <c r="D73" s="127"/>
      <c r="E73" s="127"/>
      <c r="F73" s="10"/>
    </row>
    <row r="74" spans="1:6" x14ac:dyDescent="0.2">
      <c r="A74" s="128"/>
      <c r="B74" s="128"/>
      <c r="C74" s="127"/>
      <c r="D74" s="127"/>
      <c r="E74" s="127"/>
      <c r="F74" s="10"/>
    </row>
    <row r="75" spans="1:6" x14ac:dyDescent="0.2">
      <c r="A75" s="128"/>
      <c r="B75" s="128"/>
      <c r="C75" s="127"/>
      <c r="D75" s="127"/>
      <c r="E75" s="127"/>
      <c r="F75" s="10"/>
    </row>
    <row r="76" spans="1:6" x14ac:dyDescent="0.2">
      <c r="A76" s="128"/>
      <c r="B76" s="128"/>
      <c r="C76" s="127"/>
      <c r="D76" s="127"/>
      <c r="E76" s="127"/>
      <c r="F76" s="10"/>
    </row>
    <row r="77" spans="1:6" x14ac:dyDescent="0.2">
      <c r="A77" s="128"/>
      <c r="B77" s="128"/>
      <c r="C77" s="127"/>
      <c r="D77" s="127"/>
      <c r="E77" s="127"/>
      <c r="F77" s="10"/>
    </row>
    <row r="78" spans="1:6" x14ac:dyDescent="0.2">
      <c r="A78" s="126"/>
      <c r="B78" s="126" t="s">
        <v>153</v>
      </c>
      <c r="C78" s="125">
        <f>SUM(C71:C77)</f>
        <v>0</v>
      </c>
      <c r="D78" s="124"/>
      <c r="E78" s="123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D18" sqref="D18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16384" width="11.42578125" style="83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66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22" t="s">
        <v>283</v>
      </c>
      <c r="B5" s="122"/>
      <c r="C5" s="13"/>
      <c r="D5" s="13"/>
      <c r="E5" s="13"/>
      <c r="G5" s="95" t="s">
        <v>282</v>
      </c>
    </row>
    <row r="6" spans="1:7" s="24" customFormat="1" x14ac:dyDescent="0.2">
      <c r="A6" s="186"/>
      <c r="B6" s="186"/>
      <c r="C6" s="23"/>
      <c r="D6" s="242"/>
      <c r="E6" s="242"/>
    </row>
    <row r="7" spans="1:7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281</v>
      </c>
      <c r="F7" s="221" t="s">
        <v>155</v>
      </c>
      <c r="G7" s="221" t="s">
        <v>253</v>
      </c>
    </row>
    <row r="8" spans="1:7" x14ac:dyDescent="0.2">
      <c r="A8" s="143" t="s">
        <v>803</v>
      </c>
      <c r="B8" s="143" t="s">
        <v>804</v>
      </c>
      <c r="C8" s="159">
        <v>130802632.53</v>
      </c>
      <c r="D8" s="159">
        <v>130802632.53</v>
      </c>
      <c r="E8" s="159">
        <v>0</v>
      </c>
      <c r="F8" s="220"/>
      <c r="G8" s="192"/>
    </row>
    <row r="9" spans="1:7" x14ac:dyDescent="0.2">
      <c r="A9" s="143" t="s">
        <v>805</v>
      </c>
      <c r="B9" s="143" t="s">
        <v>806</v>
      </c>
      <c r="C9" s="159">
        <v>36878786.859999999</v>
      </c>
      <c r="D9" s="159">
        <v>36878786.859999999</v>
      </c>
      <c r="E9" s="159">
        <v>0</v>
      </c>
      <c r="F9" s="159"/>
      <c r="G9" s="192"/>
    </row>
    <row r="10" spans="1:7" x14ac:dyDescent="0.2">
      <c r="A10" s="143"/>
      <c r="B10" s="143"/>
      <c r="C10" s="159"/>
      <c r="D10" s="159"/>
      <c r="E10" s="159"/>
      <c r="F10" s="192"/>
      <c r="G10" s="192"/>
    </row>
    <row r="11" spans="1:7" x14ac:dyDescent="0.2">
      <c r="A11" s="143"/>
      <c r="B11" s="143"/>
      <c r="C11" s="159"/>
      <c r="D11" s="159"/>
      <c r="E11" s="159"/>
      <c r="F11" s="192"/>
      <c r="G11" s="192"/>
    </row>
    <row r="12" spans="1:7" x14ac:dyDescent="0.2">
      <c r="A12" s="143"/>
      <c r="B12" s="143"/>
      <c r="C12" s="159"/>
      <c r="D12" s="159"/>
      <c r="E12" s="159"/>
      <c r="F12" s="192"/>
      <c r="G12" s="192"/>
    </row>
    <row r="13" spans="1:7" x14ac:dyDescent="0.2">
      <c r="A13" s="143"/>
      <c r="B13" s="143"/>
      <c r="C13" s="159"/>
      <c r="D13" s="159"/>
      <c r="E13" s="159"/>
      <c r="F13" s="192"/>
      <c r="G13" s="192"/>
    </row>
    <row r="14" spans="1:7" x14ac:dyDescent="0.2">
      <c r="A14" s="189"/>
      <c r="B14" s="158" t="s">
        <v>280</v>
      </c>
      <c r="C14" s="144">
        <f>SUM(C8:C13)</f>
        <v>167681419.38999999</v>
      </c>
      <c r="D14" s="144">
        <f>SUM(D8:D13)</f>
        <v>167681419.38999999</v>
      </c>
      <c r="E14" s="124">
        <f>SUM(E8:E13)</f>
        <v>0</v>
      </c>
      <c r="F14" s="264"/>
      <c r="G14" s="264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E15" sqref="E1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22" t="s">
        <v>286</v>
      </c>
      <c r="B5" s="122"/>
      <c r="C5" s="13"/>
      <c r="D5" s="13"/>
      <c r="E5" s="13"/>
      <c r="F5" s="95" t="s">
        <v>285</v>
      </c>
    </row>
    <row r="6" spans="1:6" s="24" customFormat="1" x14ac:dyDescent="0.2">
      <c r="A6" s="186"/>
      <c r="B6" s="186"/>
      <c r="C6" s="23"/>
      <c r="D6" s="242"/>
      <c r="E6" s="242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281</v>
      </c>
      <c r="F7" s="265" t="s">
        <v>253</v>
      </c>
    </row>
    <row r="8" spans="1:6" x14ac:dyDescent="0.2">
      <c r="A8" s="143" t="s">
        <v>807</v>
      </c>
      <c r="B8" s="143" t="s">
        <v>808</v>
      </c>
      <c r="C8" s="159">
        <v>0</v>
      </c>
      <c r="D8" s="159">
        <v>32282584.609999999</v>
      </c>
      <c r="E8" s="159">
        <v>32282584.609999999</v>
      </c>
      <c r="F8" s="267"/>
    </row>
    <row r="9" spans="1:6" x14ac:dyDescent="0.2">
      <c r="A9" s="143" t="s">
        <v>807</v>
      </c>
      <c r="B9" s="143" t="s">
        <v>809</v>
      </c>
      <c r="C9" s="159">
        <v>47855762.780000001</v>
      </c>
      <c r="D9" s="159">
        <v>0</v>
      </c>
      <c r="E9" s="159">
        <v>47855762.780000001</v>
      </c>
      <c r="F9" s="267"/>
    </row>
    <row r="10" spans="1:6" x14ac:dyDescent="0.2">
      <c r="A10" s="143" t="s">
        <v>810</v>
      </c>
      <c r="B10" s="143" t="s">
        <v>811</v>
      </c>
      <c r="C10" s="159">
        <v>40433465.210000001</v>
      </c>
      <c r="D10" s="159">
        <v>40433465.210000001</v>
      </c>
      <c r="E10" s="159">
        <v>0</v>
      </c>
      <c r="F10" s="267"/>
    </row>
    <row r="11" spans="1:6" x14ac:dyDescent="0.2">
      <c r="A11" s="143" t="s">
        <v>812</v>
      </c>
      <c r="B11" s="143" t="s">
        <v>813</v>
      </c>
      <c r="C11" s="159">
        <v>15551125.92</v>
      </c>
      <c r="D11" s="159">
        <v>15551125.92</v>
      </c>
      <c r="E11" s="159">
        <v>0</v>
      </c>
      <c r="F11" s="267"/>
    </row>
    <row r="12" spans="1:6" x14ac:dyDescent="0.2">
      <c r="A12" s="143" t="s">
        <v>814</v>
      </c>
      <c r="B12" s="143" t="s">
        <v>815</v>
      </c>
      <c r="C12" s="159">
        <v>26933442.539999999</v>
      </c>
      <c r="D12" s="159">
        <v>26933442.539999999</v>
      </c>
      <c r="E12" s="159">
        <v>0</v>
      </c>
      <c r="F12" s="267"/>
    </row>
    <row r="13" spans="1:6" x14ac:dyDescent="0.2">
      <c r="A13" s="143" t="s">
        <v>816</v>
      </c>
      <c r="B13" s="143" t="s">
        <v>817</v>
      </c>
      <c r="C13" s="159">
        <v>40593491.399999999</v>
      </c>
      <c r="D13" s="159">
        <v>40593491.399999999</v>
      </c>
      <c r="E13" s="159">
        <v>0</v>
      </c>
      <c r="F13" s="267"/>
    </row>
    <row r="14" spans="1:6" x14ac:dyDescent="0.2">
      <c r="A14" s="143" t="s">
        <v>818</v>
      </c>
      <c r="B14" s="143" t="s">
        <v>819</v>
      </c>
      <c r="C14" s="159">
        <v>0</v>
      </c>
      <c r="D14" s="159">
        <v>47855762.780000001</v>
      </c>
      <c r="E14" s="159">
        <v>-47855762.780000001</v>
      </c>
      <c r="F14" s="267"/>
    </row>
    <row r="15" spans="1:6" x14ac:dyDescent="0.2">
      <c r="A15" s="143"/>
      <c r="B15" s="143"/>
      <c r="C15" s="159"/>
      <c r="D15" s="159"/>
      <c r="E15" s="159"/>
      <c r="F15" s="267"/>
    </row>
    <row r="16" spans="1:6" x14ac:dyDescent="0.2">
      <c r="A16" s="143"/>
      <c r="B16" s="143"/>
      <c r="C16" s="159"/>
      <c r="D16" s="159"/>
      <c r="E16" s="159"/>
      <c r="F16" s="267"/>
    </row>
    <row r="17" spans="1:6" x14ac:dyDescent="0.2">
      <c r="A17" s="143"/>
      <c r="B17" s="143"/>
      <c r="C17" s="159"/>
      <c r="D17" s="159"/>
      <c r="E17" s="159"/>
      <c r="F17" s="267"/>
    </row>
    <row r="18" spans="1:6" x14ac:dyDescent="0.2">
      <c r="A18" s="143"/>
      <c r="B18" s="143"/>
      <c r="C18" s="159"/>
      <c r="D18" s="159"/>
      <c r="E18" s="159"/>
      <c r="F18" s="267"/>
    </row>
    <row r="19" spans="1:6" x14ac:dyDescent="0.2">
      <c r="A19" s="143"/>
      <c r="B19" s="143"/>
      <c r="C19" s="159"/>
      <c r="D19" s="159"/>
      <c r="E19" s="159"/>
      <c r="F19" s="267"/>
    </row>
    <row r="20" spans="1:6" x14ac:dyDescent="0.2">
      <c r="A20" s="143"/>
      <c r="B20" s="143"/>
      <c r="C20" s="159"/>
      <c r="D20" s="159"/>
      <c r="E20" s="159"/>
      <c r="F20" s="267"/>
    </row>
    <row r="21" spans="1:6" x14ac:dyDescent="0.2">
      <c r="A21" s="143"/>
      <c r="B21" s="143"/>
      <c r="C21" s="159"/>
      <c r="D21" s="159"/>
      <c r="E21" s="159"/>
      <c r="F21" s="267"/>
    </row>
    <row r="22" spans="1:6" x14ac:dyDescent="0.2">
      <c r="A22" s="143"/>
      <c r="B22" s="143"/>
      <c r="C22" s="159"/>
      <c r="D22" s="159"/>
      <c r="E22" s="159"/>
      <c r="F22" s="267"/>
    </row>
    <row r="23" spans="1:6" x14ac:dyDescent="0.2">
      <c r="A23" s="158"/>
      <c r="B23" s="158" t="s">
        <v>284</v>
      </c>
      <c r="C23" s="157">
        <f>SUM(C8:C22)</f>
        <v>171367287.85000002</v>
      </c>
      <c r="D23" s="157">
        <f>SUM(D8:D22)</f>
        <v>203649872.46000001</v>
      </c>
      <c r="E23" s="157">
        <f>SUM(E8:E22)</f>
        <v>32282584.609999999</v>
      </c>
      <c r="F23" s="158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view="pageBreakPreview" topLeftCell="A52" zoomScaleNormal="100" zoomScaleSheetLayoutView="100" workbookViewId="0">
      <selection activeCell="A62" sqref="A62:XFD8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2"/>
      <c r="D1" s="22"/>
      <c r="E1" s="168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14" t="s">
        <v>289</v>
      </c>
      <c r="C5" s="22"/>
      <c r="D5" s="22"/>
      <c r="E5" s="273" t="s">
        <v>288</v>
      </c>
    </row>
    <row r="6" spans="1:5" s="24" customFormat="1" x14ac:dyDescent="0.2">
      <c r="A6" s="129"/>
      <c r="B6" s="129"/>
      <c r="C6" s="272"/>
      <c r="D6" s="271"/>
      <c r="E6" s="271"/>
    </row>
    <row r="7" spans="1:5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</row>
    <row r="8" spans="1:5" x14ac:dyDescent="0.2">
      <c r="A8" s="192">
        <v>111300001</v>
      </c>
      <c r="B8" s="192" t="s">
        <v>820</v>
      </c>
      <c r="C8" s="159">
        <v>464140.89</v>
      </c>
      <c r="D8" s="159">
        <v>1036174.53</v>
      </c>
      <c r="E8" s="159">
        <v>572033.64</v>
      </c>
    </row>
    <row r="9" spans="1:5" x14ac:dyDescent="0.2">
      <c r="A9" s="192">
        <v>111300002</v>
      </c>
      <c r="B9" s="192" t="s">
        <v>821</v>
      </c>
      <c r="C9" s="159">
        <v>118268.28</v>
      </c>
      <c r="D9" s="159">
        <v>22382.99</v>
      </c>
      <c r="E9" s="159">
        <v>-95885.29</v>
      </c>
    </row>
    <row r="10" spans="1:5" x14ac:dyDescent="0.2">
      <c r="A10" s="192">
        <v>111300005</v>
      </c>
      <c r="B10" s="192" t="s">
        <v>822</v>
      </c>
      <c r="C10" s="159">
        <v>124173.93</v>
      </c>
      <c r="D10" s="159">
        <v>12720.9</v>
      </c>
      <c r="E10" s="159">
        <v>-111453.03</v>
      </c>
    </row>
    <row r="11" spans="1:5" x14ac:dyDescent="0.2">
      <c r="A11" s="192">
        <v>111300101</v>
      </c>
      <c r="B11" s="192" t="s">
        <v>823</v>
      </c>
      <c r="C11" s="159">
        <v>4249.82</v>
      </c>
      <c r="D11" s="159">
        <v>929275.96</v>
      </c>
      <c r="E11" s="159">
        <v>925026.14</v>
      </c>
    </row>
    <row r="12" spans="1:5" x14ac:dyDescent="0.2">
      <c r="A12" s="192">
        <v>111300103</v>
      </c>
      <c r="B12" s="192" t="s">
        <v>824</v>
      </c>
      <c r="C12" s="159">
        <v>16458.919999999998</v>
      </c>
      <c r="D12" s="159">
        <v>1149404.92</v>
      </c>
      <c r="E12" s="159">
        <v>1132946</v>
      </c>
    </row>
    <row r="13" spans="1:5" x14ac:dyDescent="0.2">
      <c r="A13" s="192">
        <v>111300202</v>
      </c>
      <c r="B13" s="192" t="s">
        <v>825</v>
      </c>
      <c r="C13" s="159">
        <v>1798091.83</v>
      </c>
      <c r="D13" s="159">
        <v>851571.88</v>
      </c>
      <c r="E13" s="159">
        <v>-946519.95</v>
      </c>
    </row>
    <row r="14" spans="1:5" x14ac:dyDescent="0.2">
      <c r="A14" s="192">
        <v>111300203</v>
      </c>
      <c r="B14" s="192" t="s">
        <v>826</v>
      </c>
      <c r="C14" s="159">
        <v>254792.06</v>
      </c>
      <c r="D14" s="159">
        <v>38824.949999999997</v>
      </c>
      <c r="E14" s="159">
        <v>-215967.11</v>
      </c>
    </row>
    <row r="15" spans="1:5" x14ac:dyDescent="0.2">
      <c r="A15" s="192">
        <v>111300204</v>
      </c>
      <c r="B15" s="192" t="s">
        <v>827</v>
      </c>
      <c r="C15" s="159">
        <v>603033.38</v>
      </c>
      <c r="D15" s="159">
        <v>1088431.9099999999</v>
      </c>
      <c r="E15" s="159">
        <v>485398.53</v>
      </c>
    </row>
    <row r="16" spans="1:5" x14ac:dyDescent="0.2">
      <c r="A16" s="192">
        <v>111300205</v>
      </c>
      <c r="B16" s="192" t="s">
        <v>828</v>
      </c>
      <c r="C16" s="159">
        <v>477.09</v>
      </c>
      <c r="D16" s="159">
        <v>0</v>
      </c>
      <c r="E16" s="159">
        <v>-477.09</v>
      </c>
    </row>
    <row r="17" spans="1:5" x14ac:dyDescent="0.2">
      <c r="A17" s="192">
        <v>111300207</v>
      </c>
      <c r="B17" s="192" t="s">
        <v>829</v>
      </c>
      <c r="C17" s="159">
        <v>153802.35</v>
      </c>
      <c r="D17" s="159">
        <v>153814.03</v>
      </c>
      <c r="E17" s="159">
        <v>11.68</v>
      </c>
    </row>
    <row r="18" spans="1:5" x14ac:dyDescent="0.2">
      <c r="A18" s="192">
        <v>111300214</v>
      </c>
      <c r="B18" s="192" t="s">
        <v>830</v>
      </c>
      <c r="C18" s="159">
        <v>1169494.26</v>
      </c>
      <c r="D18" s="159">
        <v>101918.06</v>
      </c>
      <c r="E18" s="159">
        <v>-1067576.2</v>
      </c>
    </row>
    <row r="19" spans="1:5" x14ac:dyDescent="0.2">
      <c r="A19" s="192">
        <v>111300301</v>
      </c>
      <c r="B19" s="192" t="s">
        <v>831</v>
      </c>
      <c r="C19" s="159">
        <v>1554329.7</v>
      </c>
      <c r="D19" s="159">
        <v>1344158.15</v>
      </c>
      <c r="E19" s="159">
        <v>-210171.55</v>
      </c>
    </row>
    <row r="20" spans="1:5" x14ac:dyDescent="0.2">
      <c r="A20" s="192">
        <v>111300401</v>
      </c>
      <c r="B20" s="192" t="s">
        <v>832</v>
      </c>
      <c r="C20" s="159">
        <v>222618.6</v>
      </c>
      <c r="D20" s="159">
        <v>380367.39</v>
      </c>
      <c r="E20" s="159">
        <v>157748.79</v>
      </c>
    </row>
    <row r="21" spans="1:5" x14ac:dyDescent="0.2">
      <c r="A21" s="192">
        <v>111300601</v>
      </c>
      <c r="B21" s="192" t="s">
        <v>833</v>
      </c>
      <c r="C21" s="159">
        <v>281938.44</v>
      </c>
      <c r="D21" s="159">
        <v>1570471.21</v>
      </c>
      <c r="E21" s="159">
        <v>1288532.77</v>
      </c>
    </row>
    <row r="22" spans="1:5" x14ac:dyDescent="0.2">
      <c r="A22" s="192">
        <v>111300701</v>
      </c>
      <c r="B22" s="192" t="s">
        <v>834</v>
      </c>
      <c r="C22" s="159">
        <v>-1516</v>
      </c>
      <c r="D22" s="159">
        <v>-1516</v>
      </c>
      <c r="E22" s="159">
        <v>0</v>
      </c>
    </row>
    <row r="23" spans="1:5" x14ac:dyDescent="0.2">
      <c r="A23" s="192">
        <v>111300901</v>
      </c>
      <c r="B23" s="192" t="s">
        <v>835</v>
      </c>
      <c r="C23" s="159">
        <v>222315</v>
      </c>
      <c r="D23" s="159">
        <v>420963</v>
      </c>
      <c r="E23" s="159">
        <v>198648</v>
      </c>
    </row>
    <row r="24" spans="1:5" x14ac:dyDescent="0.2">
      <c r="A24" s="192">
        <v>111301001</v>
      </c>
      <c r="B24" s="192" t="s">
        <v>836</v>
      </c>
      <c r="C24" s="159">
        <v>306742.23</v>
      </c>
      <c r="D24" s="159">
        <v>525739.43999999994</v>
      </c>
      <c r="E24" s="159">
        <v>218997.21</v>
      </c>
    </row>
    <row r="25" spans="1:5" x14ac:dyDescent="0.2">
      <c r="A25" s="192">
        <v>111302001</v>
      </c>
      <c r="B25" s="192" t="s">
        <v>837</v>
      </c>
      <c r="C25" s="159">
        <v>1582311.14</v>
      </c>
      <c r="D25" s="159">
        <v>11874435.43</v>
      </c>
      <c r="E25" s="159">
        <v>10292124.289999999</v>
      </c>
    </row>
    <row r="26" spans="1:5" x14ac:dyDescent="0.2">
      <c r="A26" s="192">
        <v>111302002</v>
      </c>
      <c r="B26" s="192" t="s">
        <v>838</v>
      </c>
      <c r="C26" s="159">
        <v>-221401.15</v>
      </c>
      <c r="D26" s="159">
        <v>-173735.59</v>
      </c>
      <c r="E26" s="159">
        <v>47665.56</v>
      </c>
    </row>
    <row r="27" spans="1:5" x14ac:dyDescent="0.2">
      <c r="A27" s="192">
        <v>111302003</v>
      </c>
      <c r="B27" s="192" t="s">
        <v>839</v>
      </c>
      <c r="C27" s="159">
        <v>353987.9</v>
      </c>
      <c r="D27" s="159">
        <v>351652.26</v>
      </c>
      <c r="E27" s="159">
        <v>-2335.64</v>
      </c>
    </row>
    <row r="28" spans="1:5" x14ac:dyDescent="0.2">
      <c r="A28" s="192">
        <v>111302004</v>
      </c>
      <c r="B28" s="192" t="s">
        <v>840</v>
      </c>
      <c r="C28" s="159">
        <v>9318817.6400000006</v>
      </c>
      <c r="D28" s="159">
        <v>47.89</v>
      </c>
      <c r="E28" s="159">
        <v>-9318769.75</v>
      </c>
    </row>
    <row r="29" spans="1:5" x14ac:dyDescent="0.2">
      <c r="A29" s="192">
        <v>111302008</v>
      </c>
      <c r="B29" s="192" t="s">
        <v>841</v>
      </c>
      <c r="C29" s="159">
        <v>4838872.3</v>
      </c>
      <c r="D29" s="159">
        <v>877574.82</v>
      </c>
      <c r="E29" s="159">
        <v>-3961297.48</v>
      </c>
    </row>
    <row r="30" spans="1:5" x14ac:dyDescent="0.2">
      <c r="A30" s="192">
        <v>111302009</v>
      </c>
      <c r="B30" s="192" t="s">
        <v>842</v>
      </c>
      <c r="C30" s="159">
        <v>497390.11</v>
      </c>
      <c r="D30" s="159">
        <v>2021460.7</v>
      </c>
      <c r="E30" s="159">
        <v>1524070.59</v>
      </c>
    </row>
    <row r="31" spans="1:5" x14ac:dyDescent="0.2">
      <c r="A31" s="192">
        <v>111302010</v>
      </c>
      <c r="B31" s="192" t="s">
        <v>843</v>
      </c>
      <c r="C31" s="159">
        <v>3392816.02</v>
      </c>
      <c r="D31" s="159">
        <v>173398.13</v>
      </c>
      <c r="E31" s="159">
        <v>-3219417.89</v>
      </c>
    </row>
    <row r="32" spans="1:5" x14ac:dyDescent="0.2">
      <c r="A32" s="192">
        <v>111302011</v>
      </c>
      <c r="B32" s="192" t="s">
        <v>844</v>
      </c>
      <c r="C32" s="159">
        <v>1183375.48</v>
      </c>
      <c r="D32" s="159">
        <v>1054516.95</v>
      </c>
      <c r="E32" s="159">
        <v>-128858.53</v>
      </c>
    </row>
    <row r="33" spans="1:5" x14ac:dyDescent="0.2">
      <c r="A33" s="192">
        <v>111302012</v>
      </c>
      <c r="B33" s="192" t="s">
        <v>845</v>
      </c>
      <c r="C33" s="159">
        <v>0</v>
      </c>
      <c r="D33" s="159">
        <v>2647.77</v>
      </c>
      <c r="E33" s="159">
        <v>2647.77</v>
      </c>
    </row>
    <row r="34" spans="1:5" x14ac:dyDescent="0.2">
      <c r="A34" s="192">
        <v>111400204</v>
      </c>
      <c r="B34" s="192" t="s">
        <v>432</v>
      </c>
      <c r="C34" s="159">
        <v>7409197.0499999998</v>
      </c>
      <c r="D34" s="159">
        <v>13121575.33</v>
      </c>
      <c r="E34" s="159">
        <v>5712378.2800000003</v>
      </c>
    </row>
    <row r="35" spans="1:5" x14ac:dyDescent="0.2">
      <c r="A35" s="192">
        <v>111400205</v>
      </c>
      <c r="B35" s="192" t="s">
        <v>434</v>
      </c>
      <c r="C35" s="159">
        <v>0</v>
      </c>
      <c r="D35" s="159">
        <v>12418038.970000001</v>
      </c>
      <c r="E35" s="159">
        <v>12418038.970000001</v>
      </c>
    </row>
    <row r="36" spans="1:5" x14ac:dyDescent="0.2">
      <c r="A36" s="192">
        <v>111400206</v>
      </c>
      <c r="B36" s="192" t="s">
        <v>436</v>
      </c>
      <c r="C36" s="159">
        <v>0</v>
      </c>
      <c r="D36" s="159">
        <v>1360758.52</v>
      </c>
      <c r="E36" s="159">
        <v>1360758.52</v>
      </c>
    </row>
    <row r="37" spans="1:5" x14ac:dyDescent="0.2">
      <c r="A37" s="192"/>
      <c r="B37" s="192"/>
      <c r="C37" s="159"/>
      <c r="D37" s="159"/>
      <c r="E37" s="159"/>
    </row>
    <row r="38" spans="1:5" x14ac:dyDescent="0.2">
      <c r="A38" s="192"/>
      <c r="B38" s="192"/>
      <c r="C38" s="159"/>
      <c r="D38" s="159"/>
      <c r="E38" s="159"/>
    </row>
    <row r="39" spans="1:5" x14ac:dyDescent="0.2">
      <c r="A39" s="192"/>
      <c r="B39" s="192"/>
      <c r="C39" s="159"/>
      <c r="D39" s="159"/>
      <c r="E39" s="159"/>
    </row>
    <row r="40" spans="1:5" x14ac:dyDescent="0.2">
      <c r="A40" s="192"/>
      <c r="B40" s="192"/>
      <c r="C40" s="159"/>
      <c r="D40" s="159"/>
      <c r="E40" s="159"/>
    </row>
    <row r="41" spans="1:5" x14ac:dyDescent="0.2">
      <c r="A41" s="192"/>
      <c r="B41" s="192"/>
      <c r="C41" s="159"/>
      <c r="D41" s="159"/>
      <c r="E41" s="159"/>
    </row>
    <row r="42" spans="1:5" x14ac:dyDescent="0.2">
      <c r="A42" s="192"/>
      <c r="B42" s="192"/>
      <c r="C42" s="159"/>
      <c r="D42" s="159"/>
      <c r="E42" s="159"/>
    </row>
    <row r="43" spans="1:5" x14ac:dyDescent="0.2">
      <c r="A43" s="192"/>
      <c r="B43" s="192"/>
      <c r="C43" s="159"/>
      <c r="D43" s="159"/>
      <c r="E43" s="159"/>
    </row>
    <row r="44" spans="1:5" x14ac:dyDescent="0.2">
      <c r="A44" s="192"/>
      <c r="B44" s="192"/>
      <c r="C44" s="159"/>
      <c r="D44" s="159"/>
      <c r="E44" s="159"/>
    </row>
    <row r="45" spans="1:5" x14ac:dyDescent="0.2">
      <c r="A45" s="192"/>
      <c r="B45" s="192"/>
      <c r="C45" s="159"/>
      <c r="D45" s="159"/>
      <c r="E45" s="159"/>
    </row>
    <row r="46" spans="1:5" x14ac:dyDescent="0.2">
      <c r="A46" s="192"/>
      <c r="B46" s="192"/>
      <c r="C46" s="159"/>
      <c r="D46" s="159"/>
      <c r="E46" s="159"/>
    </row>
    <row r="47" spans="1:5" x14ac:dyDescent="0.2">
      <c r="A47" s="192"/>
      <c r="B47" s="192"/>
      <c r="C47" s="159"/>
      <c r="D47" s="159"/>
      <c r="E47" s="159"/>
    </row>
    <row r="48" spans="1:5" x14ac:dyDescent="0.2">
      <c r="A48" s="192"/>
      <c r="B48" s="192"/>
      <c r="C48" s="159"/>
      <c r="D48" s="159"/>
      <c r="E48" s="159"/>
    </row>
    <row r="49" spans="1:5" x14ac:dyDescent="0.2">
      <c r="A49" s="192"/>
      <c r="B49" s="192"/>
      <c r="C49" s="159"/>
      <c r="D49" s="159"/>
      <c r="E49" s="159"/>
    </row>
    <row r="50" spans="1:5" x14ac:dyDescent="0.2">
      <c r="A50" s="192"/>
      <c r="B50" s="192"/>
      <c r="C50" s="159"/>
      <c r="D50" s="159"/>
      <c r="E50" s="159"/>
    </row>
    <row r="51" spans="1:5" x14ac:dyDescent="0.2">
      <c r="A51" s="192"/>
      <c r="B51" s="192"/>
      <c r="C51" s="159"/>
      <c r="D51" s="159"/>
      <c r="E51" s="159"/>
    </row>
    <row r="52" spans="1:5" x14ac:dyDescent="0.2">
      <c r="A52" s="192"/>
      <c r="B52" s="192"/>
      <c r="C52" s="159"/>
      <c r="D52" s="159"/>
      <c r="E52" s="159"/>
    </row>
    <row r="53" spans="1:5" x14ac:dyDescent="0.2">
      <c r="A53" s="192"/>
      <c r="B53" s="192"/>
      <c r="C53" s="159"/>
      <c r="D53" s="159"/>
      <c r="E53" s="159"/>
    </row>
    <row r="54" spans="1:5" x14ac:dyDescent="0.2">
      <c r="A54" s="192"/>
      <c r="B54" s="192"/>
      <c r="C54" s="159"/>
      <c r="D54" s="159"/>
      <c r="E54" s="159"/>
    </row>
    <row r="55" spans="1:5" x14ac:dyDescent="0.2">
      <c r="A55" s="192"/>
      <c r="B55" s="192"/>
      <c r="C55" s="159"/>
      <c r="D55" s="159"/>
      <c r="E55" s="159"/>
    </row>
    <row r="56" spans="1:5" x14ac:dyDescent="0.2">
      <c r="A56" s="192"/>
      <c r="B56" s="192"/>
      <c r="C56" s="159"/>
      <c r="D56" s="159"/>
      <c r="E56" s="159"/>
    </row>
    <row r="57" spans="1:5" x14ac:dyDescent="0.2">
      <c r="A57" s="192"/>
      <c r="B57" s="192"/>
      <c r="C57" s="159"/>
      <c r="D57" s="159"/>
      <c r="E57" s="159"/>
    </row>
    <row r="58" spans="1:5" x14ac:dyDescent="0.2">
      <c r="A58" s="192"/>
      <c r="B58" s="192"/>
      <c r="C58" s="159"/>
      <c r="D58" s="159"/>
      <c r="E58" s="159"/>
    </row>
    <row r="59" spans="1:5" x14ac:dyDescent="0.2">
      <c r="A59" s="192"/>
      <c r="B59" s="192"/>
      <c r="C59" s="159"/>
      <c r="D59" s="159"/>
      <c r="E59" s="159"/>
    </row>
    <row r="60" spans="1:5" x14ac:dyDescent="0.2">
      <c r="A60" s="192"/>
      <c r="B60" s="192"/>
      <c r="C60" s="159"/>
      <c r="D60" s="159"/>
      <c r="E60" s="159"/>
    </row>
    <row r="61" spans="1:5" x14ac:dyDescent="0.2">
      <c r="A61" s="192"/>
      <c r="B61" s="192"/>
      <c r="C61" s="159"/>
      <c r="D61" s="159"/>
      <c r="E61" s="159"/>
    </row>
    <row r="62" spans="1:5" x14ac:dyDescent="0.2">
      <c r="A62" s="192"/>
      <c r="B62" s="192"/>
      <c r="C62" s="159"/>
      <c r="D62" s="159"/>
      <c r="E62" s="159"/>
    </row>
    <row r="63" spans="1:5" x14ac:dyDescent="0.2">
      <c r="A63" s="192"/>
      <c r="B63" s="192"/>
      <c r="C63" s="159"/>
      <c r="D63" s="159"/>
      <c r="E63" s="159"/>
    </row>
    <row r="64" spans="1:5" x14ac:dyDescent="0.2">
      <c r="A64" s="192"/>
      <c r="B64" s="192"/>
      <c r="C64" s="159"/>
      <c r="D64" s="159"/>
      <c r="E64" s="159"/>
    </row>
    <row r="65" spans="1:5" x14ac:dyDescent="0.2">
      <c r="A65" s="192"/>
      <c r="B65" s="192"/>
      <c r="C65" s="159"/>
      <c r="D65" s="159"/>
      <c r="E65" s="159"/>
    </row>
    <row r="66" spans="1:5" x14ac:dyDescent="0.2">
      <c r="A66" s="192"/>
      <c r="B66" s="192"/>
      <c r="C66" s="159"/>
      <c r="D66" s="159"/>
      <c r="E66" s="159"/>
    </row>
    <row r="67" spans="1:5" x14ac:dyDescent="0.2">
      <c r="A67" s="192"/>
      <c r="B67" s="192"/>
      <c r="C67" s="159"/>
      <c r="D67" s="159"/>
      <c r="E67" s="159"/>
    </row>
    <row r="68" spans="1:5" x14ac:dyDescent="0.2">
      <c r="A68" s="192"/>
      <c r="B68" s="192"/>
      <c r="C68" s="159"/>
      <c r="D68" s="159"/>
      <c r="E68" s="159"/>
    </row>
    <row r="69" spans="1:5" x14ac:dyDescent="0.2">
      <c r="A69" s="192"/>
      <c r="B69" s="192"/>
      <c r="C69" s="159"/>
      <c r="D69" s="159"/>
      <c r="E69" s="159"/>
    </row>
    <row r="70" spans="1:5" x14ac:dyDescent="0.2">
      <c r="A70" s="192"/>
      <c r="B70" s="192"/>
      <c r="C70" s="159"/>
      <c r="D70" s="159"/>
      <c r="E70" s="159"/>
    </row>
    <row r="71" spans="1:5" x14ac:dyDescent="0.2">
      <c r="A71" s="192"/>
      <c r="B71" s="192"/>
      <c r="C71" s="159"/>
      <c r="D71" s="159"/>
      <c r="E71" s="159"/>
    </row>
    <row r="72" spans="1:5" x14ac:dyDescent="0.2">
      <c r="A72" s="192"/>
      <c r="B72" s="192"/>
      <c r="C72" s="159"/>
      <c r="D72" s="159"/>
      <c r="E72" s="159"/>
    </row>
    <row r="73" spans="1:5" x14ac:dyDescent="0.2">
      <c r="A73" s="192"/>
      <c r="B73" s="192"/>
      <c r="C73" s="159"/>
      <c r="D73" s="159"/>
      <c r="E73" s="159"/>
    </row>
    <row r="74" spans="1:5" x14ac:dyDescent="0.2">
      <c r="A74" s="192"/>
      <c r="B74" s="192"/>
      <c r="C74" s="159"/>
      <c r="D74" s="159"/>
      <c r="E74" s="159"/>
    </row>
    <row r="75" spans="1:5" x14ac:dyDescent="0.2">
      <c r="A75" s="192"/>
      <c r="B75" s="192"/>
      <c r="C75" s="159"/>
      <c r="D75" s="159"/>
      <c r="E75" s="159"/>
    </row>
    <row r="76" spans="1:5" x14ac:dyDescent="0.2">
      <c r="A76" s="192"/>
      <c r="B76" s="192"/>
      <c r="C76" s="159"/>
      <c r="D76" s="159"/>
      <c r="E76" s="159"/>
    </row>
    <row r="77" spans="1:5" x14ac:dyDescent="0.2">
      <c r="A77" s="192"/>
      <c r="B77" s="192"/>
      <c r="C77" s="159"/>
      <c r="D77" s="159"/>
      <c r="E77" s="159"/>
    </row>
    <row r="78" spans="1:5" x14ac:dyDescent="0.2">
      <c r="A78" s="192"/>
      <c r="B78" s="192"/>
      <c r="C78" s="159"/>
      <c r="D78" s="159"/>
      <c r="E78" s="159"/>
    </row>
    <row r="79" spans="1:5" x14ac:dyDescent="0.2">
      <c r="A79" s="192"/>
      <c r="B79" s="192"/>
      <c r="C79" s="159"/>
      <c r="D79" s="159"/>
      <c r="E79" s="159"/>
    </row>
    <row r="80" spans="1:5" x14ac:dyDescent="0.2">
      <c r="A80" s="192"/>
      <c r="B80" s="192"/>
      <c r="C80" s="159"/>
      <c r="D80" s="159"/>
      <c r="E80" s="159"/>
    </row>
    <row r="81" spans="1:5" x14ac:dyDescent="0.2">
      <c r="A81" s="192"/>
      <c r="B81" s="192"/>
      <c r="C81" s="159"/>
      <c r="D81" s="159"/>
      <c r="E81" s="159"/>
    </row>
    <row r="82" spans="1:5" x14ac:dyDescent="0.2">
      <c r="A82" s="192"/>
      <c r="B82" s="192"/>
      <c r="C82" s="159"/>
      <c r="D82" s="159"/>
      <c r="E82" s="159"/>
    </row>
    <row r="83" spans="1:5" x14ac:dyDescent="0.2">
      <c r="A83" s="192"/>
      <c r="B83" s="192"/>
      <c r="C83" s="159"/>
      <c r="D83" s="159"/>
      <c r="E83" s="159"/>
    </row>
    <row r="84" spans="1:5" x14ac:dyDescent="0.2">
      <c r="A84" s="192"/>
      <c r="B84" s="192"/>
      <c r="C84" s="159"/>
      <c r="D84" s="159"/>
      <c r="E84" s="159"/>
    </row>
    <row r="85" spans="1:5" x14ac:dyDescent="0.2">
      <c r="A85" s="192"/>
      <c r="B85" s="192"/>
      <c r="C85" s="159"/>
      <c r="D85" s="159"/>
      <c r="E85" s="159"/>
    </row>
    <row r="86" spans="1:5" x14ac:dyDescent="0.2">
      <c r="A86" s="270"/>
      <c r="B86" s="270"/>
      <c r="C86" s="269"/>
      <c r="D86" s="269"/>
      <c r="E86" s="269"/>
    </row>
    <row r="87" spans="1:5" s="8" customFormat="1" x14ac:dyDescent="0.2">
      <c r="A87" s="158"/>
      <c r="B87" s="158" t="s">
        <v>287</v>
      </c>
      <c r="C87" s="157">
        <f>SUM(C8:C86)</f>
        <v>35648777.270000003</v>
      </c>
      <c r="D87" s="157">
        <f>SUM(D8:D86)</f>
        <v>52707074.5</v>
      </c>
      <c r="E87" s="157">
        <f>SUM(E8:E86)</f>
        <v>17058297.23</v>
      </c>
    </row>
    <row r="88" spans="1:5" s="8" customFormat="1" x14ac:dyDescent="0.2">
      <c r="A88" s="254"/>
      <c r="B88" s="254"/>
      <c r="C88" s="268"/>
      <c r="D88" s="268"/>
      <c r="E88" s="268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Normal="100" zoomScaleSheetLayoutView="100" workbookViewId="0">
      <selection activeCell="A12" sqref="A12:XFD27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  <c r="D1" s="287"/>
    </row>
    <row r="2" spans="1:4" s="12" customFormat="1" x14ac:dyDescent="0.2">
      <c r="A2" s="21" t="s">
        <v>0</v>
      </c>
      <c r="B2" s="21"/>
      <c r="C2" s="285"/>
      <c r="D2" s="286"/>
    </row>
    <row r="3" spans="1:4" s="12" customFormat="1" x14ac:dyDescent="0.2">
      <c r="A3" s="21"/>
      <c r="B3" s="21"/>
      <c r="C3" s="285"/>
      <c r="D3" s="286"/>
    </row>
    <row r="4" spans="1:4" s="12" customFormat="1" x14ac:dyDescent="0.2">
      <c r="C4" s="285"/>
      <c r="D4" s="286"/>
    </row>
    <row r="5" spans="1:4" s="12" customFormat="1" ht="11.25" customHeight="1" x14ac:dyDescent="0.2">
      <c r="A5" s="367" t="s">
        <v>294</v>
      </c>
      <c r="B5" s="368"/>
      <c r="C5" s="285"/>
      <c r="D5" s="284" t="s">
        <v>292</v>
      </c>
    </row>
    <row r="6" spans="1:4" x14ac:dyDescent="0.2">
      <c r="A6" s="283"/>
      <c r="B6" s="283"/>
      <c r="C6" s="282"/>
      <c r="D6" s="281"/>
    </row>
    <row r="7" spans="1:4" ht="15" customHeight="1" x14ac:dyDescent="0.2">
      <c r="A7" s="133" t="s">
        <v>45</v>
      </c>
      <c r="B7" s="132" t="s">
        <v>46</v>
      </c>
      <c r="C7" s="198" t="s">
        <v>49</v>
      </c>
      <c r="D7" s="221" t="s">
        <v>291</v>
      </c>
    </row>
    <row r="8" spans="1:4" x14ac:dyDescent="0.2">
      <c r="A8" s="279">
        <v>123536131</v>
      </c>
      <c r="B8" s="280" t="s">
        <v>488</v>
      </c>
      <c r="C8" s="278">
        <v>10692305.529999999</v>
      </c>
      <c r="D8" s="277"/>
    </row>
    <row r="9" spans="1:4" x14ac:dyDescent="0.2">
      <c r="A9" s="279"/>
      <c r="B9" s="280"/>
      <c r="C9" s="278"/>
      <c r="D9" s="277"/>
    </row>
    <row r="10" spans="1:4" x14ac:dyDescent="0.2">
      <c r="A10" s="279"/>
      <c r="B10" s="280"/>
      <c r="C10" s="278"/>
      <c r="D10" s="277"/>
    </row>
    <row r="11" spans="1:4" x14ac:dyDescent="0.2">
      <c r="A11" s="279"/>
      <c r="B11" s="280"/>
      <c r="C11" s="278"/>
      <c r="D11" s="277"/>
    </row>
    <row r="12" spans="1:4" x14ac:dyDescent="0.2">
      <c r="A12" s="279"/>
      <c r="B12" s="280"/>
      <c r="C12" s="278"/>
      <c r="D12" s="277"/>
    </row>
    <row r="13" spans="1:4" x14ac:dyDescent="0.2">
      <c r="A13" s="279"/>
      <c r="B13" s="280"/>
      <c r="C13" s="278"/>
      <c r="D13" s="277"/>
    </row>
    <row r="14" spans="1:4" x14ac:dyDescent="0.2">
      <c r="A14" s="279"/>
      <c r="B14" s="280"/>
      <c r="C14" s="278"/>
      <c r="D14" s="277"/>
    </row>
    <row r="15" spans="1:4" x14ac:dyDescent="0.2">
      <c r="A15" s="279"/>
      <c r="B15" s="279"/>
      <c r="C15" s="278"/>
      <c r="D15" s="277"/>
    </row>
    <row r="16" spans="1:4" x14ac:dyDescent="0.2">
      <c r="A16" s="276"/>
      <c r="B16" s="276" t="s">
        <v>232</v>
      </c>
      <c r="C16" s="275">
        <f>SUM(C8:C15)</f>
        <v>10692305.529999999</v>
      </c>
      <c r="D16" s="274">
        <v>0</v>
      </c>
    </row>
    <row r="19" spans="1:4" x14ac:dyDescent="0.2">
      <c r="A19" s="367" t="s">
        <v>293</v>
      </c>
      <c r="B19" s="368"/>
      <c r="C19" s="285"/>
      <c r="D19" s="284" t="s">
        <v>292</v>
      </c>
    </row>
    <row r="20" spans="1:4" x14ac:dyDescent="0.2">
      <c r="A20" s="283"/>
      <c r="B20" s="283"/>
      <c r="C20" s="282"/>
      <c r="D20" s="281"/>
    </row>
    <row r="21" spans="1:4" x14ac:dyDescent="0.2">
      <c r="A21" s="133" t="s">
        <v>45</v>
      </c>
      <c r="B21" s="132" t="s">
        <v>46</v>
      </c>
      <c r="C21" s="198" t="s">
        <v>49</v>
      </c>
      <c r="D21" s="221" t="s">
        <v>291</v>
      </c>
    </row>
    <row r="22" spans="1:4" x14ac:dyDescent="0.2">
      <c r="A22" s="279">
        <v>124115111</v>
      </c>
      <c r="B22" s="280" t="s">
        <v>490</v>
      </c>
      <c r="C22" s="278">
        <v>19482.759999999998</v>
      </c>
      <c r="D22" s="277"/>
    </row>
    <row r="23" spans="1:4" x14ac:dyDescent="0.2">
      <c r="A23" s="279">
        <v>124135151</v>
      </c>
      <c r="B23" s="280" t="s">
        <v>494</v>
      </c>
      <c r="C23" s="278">
        <v>194638.31</v>
      </c>
      <c r="D23" s="277"/>
    </row>
    <row r="24" spans="1:4" x14ac:dyDescent="0.2">
      <c r="A24" s="279">
        <v>124215211</v>
      </c>
      <c r="B24" s="280" t="s">
        <v>500</v>
      </c>
      <c r="C24" s="278">
        <v>53370.69</v>
      </c>
      <c r="D24" s="277"/>
    </row>
    <row r="25" spans="1:4" x14ac:dyDescent="0.2">
      <c r="A25" s="279">
        <v>124415411</v>
      </c>
      <c r="B25" s="280" t="s">
        <v>508</v>
      </c>
      <c r="C25" s="278">
        <v>489821.5</v>
      </c>
      <c r="D25" s="277"/>
    </row>
    <row r="26" spans="1:4" x14ac:dyDescent="0.2">
      <c r="A26" s="279">
        <v>124625621</v>
      </c>
      <c r="B26" s="280" t="s">
        <v>512</v>
      </c>
      <c r="C26" s="278">
        <v>26573.279999999999</v>
      </c>
      <c r="D26" s="277"/>
    </row>
    <row r="27" spans="1:4" x14ac:dyDescent="0.2">
      <c r="A27" s="279">
        <v>124635631</v>
      </c>
      <c r="B27" s="280" t="s">
        <v>514</v>
      </c>
      <c r="C27" s="278">
        <v>45101</v>
      </c>
      <c r="D27" s="277"/>
    </row>
    <row r="28" spans="1:4" x14ac:dyDescent="0.2">
      <c r="A28" s="279">
        <v>124655651</v>
      </c>
      <c r="B28" s="280" t="s">
        <v>516</v>
      </c>
      <c r="C28" s="278">
        <v>17922.39</v>
      </c>
      <c r="D28" s="277"/>
    </row>
    <row r="29" spans="1:4" x14ac:dyDescent="0.2">
      <c r="A29" s="279">
        <v>124675671</v>
      </c>
      <c r="B29" s="280" t="s">
        <v>518</v>
      </c>
      <c r="C29" s="278">
        <v>5093.79</v>
      </c>
      <c r="D29" s="277"/>
    </row>
    <row r="30" spans="1:4" x14ac:dyDescent="0.2">
      <c r="A30" s="279">
        <v>125105911</v>
      </c>
      <c r="B30" s="279" t="s">
        <v>540</v>
      </c>
      <c r="C30" s="278">
        <v>777000</v>
      </c>
      <c r="D30" s="277"/>
    </row>
    <row r="31" spans="1:4" x14ac:dyDescent="0.2">
      <c r="A31" s="279">
        <v>125415971</v>
      </c>
      <c r="B31" s="280" t="s">
        <v>541</v>
      </c>
      <c r="C31" s="278">
        <v>8600</v>
      </c>
      <c r="D31" s="277"/>
    </row>
    <row r="32" spans="1:4" x14ac:dyDescent="0.2">
      <c r="A32" s="279"/>
      <c r="B32" s="280"/>
      <c r="C32" s="278"/>
      <c r="D32" s="277"/>
    </row>
    <row r="33" spans="1:4" x14ac:dyDescent="0.2">
      <c r="A33" s="279"/>
      <c r="B33" s="280"/>
      <c r="C33" s="278"/>
      <c r="D33" s="277"/>
    </row>
    <row r="34" spans="1:4" x14ac:dyDescent="0.2">
      <c r="A34" s="279"/>
      <c r="B34" s="280"/>
      <c r="C34" s="278"/>
      <c r="D34" s="277"/>
    </row>
    <row r="35" spans="1:4" x14ac:dyDescent="0.2">
      <c r="A35" s="279"/>
      <c r="B35" s="280"/>
      <c r="C35" s="278"/>
      <c r="D35" s="277"/>
    </row>
    <row r="36" spans="1:4" x14ac:dyDescent="0.2">
      <c r="A36" s="279"/>
      <c r="B36" s="280"/>
      <c r="C36" s="278"/>
      <c r="D36" s="277"/>
    </row>
    <row r="37" spans="1:4" x14ac:dyDescent="0.2">
      <c r="A37" s="279"/>
      <c r="B37" s="280"/>
      <c r="C37" s="278"/>
      <c r="D37" s="277"/>
    </row>
    <row r="38" spans="1:4" x14ac:dyDescent="0.2">
      <c r="A38" s="279"/>
      <c r="B38" s="280"/>
      <c r="C38" s="278"/>
      <c r="D38" s="277"/>
    </row>
    <row r="39" spans="1:4" x14ac:dyDescent="0.2">
      <c r="A39" s="279"/>
      <c r="B39" s="280"/>
      <c r="C39" s="278"/>
      <c r="D39" s="277"/>
    </row>
    <row r="40" spans="1:4" x14ac:dyDescent="0.2">
      <c r="A40" s="279"/>
      <c r="B40" s="280"/>
      <c r="C40" s="278"/>
      <c r="D40" s="277"/>
    </row>
    <row r="41" spans="1:4" x14ac:dyDescent="0.2">
      <c r="A41" s="279"/>
      <c r="B41" s="280"/>
      <c r="C41" s="278"/>
      <c r="D41" s="277"/>
    </row>
    <row r="42" spans="1:4" x14ac:dyDescent="0.2">
      <c r="A42" s="279"/>
      <c r="B42" s="280"/>
      <c r="C42" s="278"/>
      <c r="D42" s="277"/>
    </row>
    <row r="43" spans="1:4" x14ac:dyDescent="0.2">
      <c r="A43" s="279"/>
      <c r="B43" s="280"/>
      <c r="C43" s="278"/>
      <c r="D43" s="277"/>
    </row>
    <row r="44" spans="1:4" x14ac:dyDescent="0.2">
      <c r="A44" s="279"/>
      <c r="B44" s="280"/>
      <c r="C44" s="278"/>
      <c r="D44" s="277"/>
    </row>
    <row r="45" spans="1:4" x14ac:dyDescent="0.2">
      <c r="A45" s="279"/>
      <c r="B45" s="279"/>
      <c r="C45" s="278"/>
      <c r="D45" s="277"/>
    </row>
    <row r="46" spans="1:4" x14ac:dyDescent="0.2">
      <c r="A46" s="276"/>
      <c r="B46" s="276" t="s">
        <v>290</v>
      </c>
      <c r="C46" s="275">
        <f>SUM(C22:C45)</f>
        <v>1637603.7200000002</v>
      </c>
      <c r="D46" s="274">
        <v>0</v>
      </c>
    </row>
  </sheetData>
  <mergeCells count="2">
    <mergeCell ref="A5:B5"/>
    <mergeCell ref="A19:B19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Importe (saldo final) de las adquisiciones de bienes muebles e inmuebles efectuadas en el periodo al que corresponde la cuenta pública presentada." sqref="C21"/>
    <dataValidation allowBlank="1" showInputMessage="1" showErrorMessage="1" prompt="Detallar el porcentaje de estas adquisiciones que fueron realizadas mediante subsidios de capital del sector central (subsidiados por la federación, estado o municipio)." sqref="D7 D21"/>
  </dataValidations>
  <pageMargins left="0.7" right="0.7" top="0.75" bottom="0.75" header="0.3" footer="0.3"/>
  <pageSetup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3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</row>
    <row r="2" spans="1:4" s="12" customFormat="1" x14ac:dyDescent="0.2">
      <c r="A2" s="21" t="s">
        <v>0</v>
      </c>
      <c r="B2" s="21"/>
      <c r="C2" s="285"/>
    </row>
    <row r="3" spans="1:4" s="12" customFormat="1" x14ac:dyDescent="0.2">
      <c r="A3" s="21"/>
      <c r="B3" s="21"/>
      <c r="C3" s="285"/>
    </row>
    <row r="4" spans="1:4" s="12" customFormat="1" x14ac:dyDescent="0.2">
      <c r="A4" s="21"/>
      <c r="B4" s="21"/>
      <c r="C4" s="285"/>
    </row>
    <row r="5" spans="1:4" s="12" customFormat="1" x14ac:dyDescent="0.2">
      <c r="C5" s="285"/>
    </row>
    <row r="6" spans="1:4" s="12" customFormat="1" ht="11.25" customHeight="1" x14ac:dyDescent="0.2">
      <c r="A6" s="367" t="s">
        <v>144</v>
      </c>
      <c r="B6" s="368"/>
      <c r="C6" s="285"/>
      <c r="D6" s="301" t="s">
        <v>328</v>
      </c>
    </row>
    <row r="7" spans="1:4" x14ac:dyDescent="0.2">
      <c r="A7" s="283"/>
      <c r="B7" s="283"/>
      <c r="C7" s="282"/>
    </row>
    <row r="8" spans="1:4" ht="15" customHeight="1" x14ac:dyDescent="0.2">
      <c r="A8" s="133" t="s">
        <v>45</v>
      </c>
      <c r="B8" s="300" t="s">
        <v>46</v>
      </c>
      <c r="C8" s="198" t="s">
        <v>47</v>
      </c>
      <c r="D8" s="198" t="s">
        <v>48</v>
      </c>
    </row>
    <row r="9" spans="1:4" x14ac:dyDescent="0.2">
      <c r="A9" s="297">
        <v>5500</v>
      </c>
      <c r="B9" s="299" t="s">
        <v>327</v>
      </c>
      <c r="C9" s="293">
        <f>SUM(C10+C19+C22+C28+C30+C32)</f>
        <v>0</v>
      </c>
      <c r="D9" s="293">
        <f>SUM(D10+D19+D22+D28+D30+D32)</f>
        <v>-2161.75</v>
      </c>
    </row>
    <row r="10" spans="1:4" x14ac:dyDescent="0.2">
      <c r="A10" s="295">
        <v>5510</v>
      </c>
      <c r="B10" s="298" t="s">
        <v>326</v>
      </c>
      <c r="C10" s="293">
        <f>SUM(C11:C18)</f>
        <v>0</v>
      </c>
      <c r="D10" s="293">
        <f>SUM(D11:D18)</f>
        <v>0</v>
      </c>
    </row>
    <row r="11" spans="1:4" x14ac:dyDescent="0.2">
      <c r="A11" s="295">
        <v>5511</v>
      </c>
      <c r="B11" s="298" t="s">
        <v>325</v>
      </c>
      <c r="C11" s="293">
        <v>0</v>
      </c>
      <c r="D11" s="292">
        <v>0</v>
      </c>
    </row>
    <row r="12" spans="1:4" x14ac:dyDescent="0.2">
      <c r="A12" s="295">
        <v>5512</v>
      </c>
      <c r="B12" s="298" t="s">
        <v>324</v>
      </c>
      <c r="C12" s="293">
        <v>0</v>
      </c>
      <c r="D12" s="292">
        <v>0</v>
      </c>
    </row>
    <row r="13" spans="1:4" x14ac:dyDescent="0.2">
      <c r="A13" s="295">
        <v>5513</v>
      </c>
      <c r="B13" s="298" t="s">
        <v>323</v>
      </c>
      <c r="C13" s="293">
        <v>0</v>
      </c>
      <c r="D13" s="292">
        <v>0</v>
      </c>
    </row>
    <row r="14" spans="1:4" x14ac:dyDescent="0.2">
      <c r="A14" s="295">
        <v>5514</v>
      </c>
      <c r="B14" s="298" t="s">
        <v>322</v>
      </c>
      <c r="C14" s="293">
        <v>0</v>
      </c>
      <c r="D14" s="292">
        <v>0</v>
      </c>
    </row>
    <row r="15" spans="1:4" x14ac:dyDescent="0.2">
      <c r="A15" s="295">
        <v>5515</v>
      </c>
      <c r="B15" s="298" t="s">
        <v>321</v>
      </c>
      <c r="C15" s="293">
        <v>0</v>
      </c>
      <c r="D15" s="292">
        <v>0</v>
      </c>
    </row>
    <row r="16" spans="1:4" x14ac:dyDescent="0.2">
      <c r="A16" s="295">
        <v>5516</v>
      </c>
      <c r="B16" s="298" t="s">
        <v>320</v>
      </c>
      <c r="C16" s="293">
        <v>0</v>
      </c>
      <c r="D16" s="292">
        <v>0</v>
      </c>
    </row>
    <row r="17" spans="1:4" x14ac:dyDescent="0.2">
      <c r="A17" s="295">
        <v>5517</v>
      </c>
      <c r="B17" s="298" t="s">
        <v>319</v>
      </c>
      <c r="C17" s="293">
        <v>0</v>
      </c>
      <c r="D17" s="292">
        <v>0</v>
      </c>
    </row>
    <row r="18" spans="1:4" x14ac:dyDescent="0.2">
      <c r="A18" s="295">
        <v>5518</v>
      </c>
      <c r="B18" s="298" t="s">
        <v>318</v>
      </c>
      <c r="C18" s="293">
        <v>0</v>
      </c>
      <c r="D18" s="292">
        <v>0</v>
      </c>
    </row>
    <row r="19" spans="1:4" x14ac:dyDescent="0.2">
      <c r="A19" s="295">
        <v>5520</v>
      </c>
      <c r="B19" s="298" t="s">
        <v>317</v>
      </c>
      <c r="C19" s="293">
        <f>SUM(C20:C21)</f>
        <v>0</v>
      </c>
      <c r="D19" s="293">
        <f>SUM(D20:D21)</f>
        <v>0</v>
      </c>
    </row>
    <row r="20" spans="1:4" x14ac:dyDescent="0.2">
      <c r="A20" s="295">
        <v>5521</v>
      </c>
      <c r="B20" s="298" t="s">
        <v>316</v>
      </c>
      <c r="C20" s="293">
        <v>0</v>
      </c>
      <c r="D20" s="292">
        <v>0</v>
      </c>
    </row>
    <row r="21" spans="1:4" x14ac:dyDescent="0.2">
      <c r="A21" s="295">
        <v>5522</v>
      </c>
      <c r="B21" s="298" t="s">
        <v>315</v>
      </c>
      <c r="C21" s="293">
        <v>0</v>
      </c>
      <c r="D21" s="292">
        <v>0</v>
      </c>
    </row>
    <row r="22" spans="1:4" x14ac:dyDescent="0.2">
      <c r="A22" s="295">
        <v>5530</v>
      </c>
      <c r="B22" s="298" t="s">
        <v>314</v>
      </c>
      <c r="C22" s="293">
        <f>SUM(C23:C27)</f>
        <v>0</v>
      </c>
      <c r="D22" s="293">
        <f>SUM(D23:D27)</f>
        <v>0</v>
      </c>
    </row>
    <row r="23" spans="1:4" x14ac:dyDescent="0.2">
      <c r="A23" s="295">
        <v>5531</v>
      </c>
      <c r="B23" s="298" t="s">
        <v>313</v>
      </c>
      <c r="C23" s="293">
        <v>0</v>
      </c>
      <c r="D23" s="292">
        <v>0</v>
      </c>
    </row>
    <row r="24" spans="1:4" x14ac:dyDescent="0.2">
      <c r="A24" s="295">
        <v>5532</v>
      </c>
      <c r="B24" s="298" t="s">
        <v>312</v>
      </c>
      <c r="C24" s="293">
        <v>0</v>
      </c>
      <c r="D24" s="292">
        <v>0</v>
      </c>
    </row>
    <row r="25" spans="1:4" x14ac:dyDescent="0.2">
      <c r="A25" s="295">
        <v>5533</v>
      </c>
      <c r="B25" s="298" t="s">
        <v>311</v>
      </c>
      <c r="C25" s="293">
        <v>0</v>
      </c>
      <c r="D25" s="292">
        <v>0</v>
      </c>
    </row>
    <row r="26" spans="1:4" x14ac:dyDescent="0.2">
      <c r="A26" s="295">
        <v>5534</v>
      </c>
      <c r="B26" s="298" t="s">
        <v>310</v>
      </c>
      <c r="C26" s="293">
        <v>0</v>
      </c>
      <c r="D26" s="292">
        <v>0</v>
      </c>
    </row>
    <row r="27" spans="1:4" x14ac:dyDescent="0.2">
      <c r="A27" s="295">
        <v>5535</v>
      </c>
      <c r="B27" s="298" t="s">
        <v>309</v>
      </c>
      <c r="C27" s="293">
        <v>0</v>
      </c>
      <c r="D27" s="292">
        <v>0</v>
      </c>
    </row>
    <row r="28" spans="1:4" x14ac:dyDescent="0.2">
      <c r="A28" s="295">
        <v>5540</v>
      </c>
      <c r="B28" s="298" t="s">
        <v>308</v>
      </c>
      <c r="C28" s="293">
        <f>C29</f>
        <v>0</v>
      </c>
      <c r="D28" s="292">
        <f>D29</f>
        <v>0</v>
      </c>
    </row>
    <row r="29" spans="1:4" x14ac:dyDescent="0.2">
      <c r="A29" s="295">
        <v>5541</v>
      </c>
      <c r="B29" s="298" t="s">
        <v>308</v>
      </c>
      <c r="C29" s="293">
        <v>0</v>
      </c>
      <c r="D29" s="292">
        <v>0</v>
      </c>
    </row>
    <row r="30" spans="1:4" x14ac:dyDescent="0.2">
      <c r="A30" s="295">
        <v>5550</v>
      </c>
      <c r="B30" s="294" t="s">
        <v>307</v>
      </c>
      <c r="C30" s="293">
        <f>SUM(C31)</f>
        <v>0</v>
      </c>
      <c r="D30" s="293">
        <f>SUM(D31)</f>
        <v>0</v>
      </c>
    </row>
    <row r="31" spans="1:4" x14ac:dyDescent="0.2">
      <c r="A31" s="295">
        <v>5551</v>
      </c>
      <c r="B31" s="294" t="s">
        <v>307</v>
      </c>
      <c r="C31" s="293">
        <v>0</v>
      </c>
      <c r="D31" s="292">
        <v>0</v>
      </c>
    </row>
    <row r="32" spans="1:4" x14ac:dyDescent="0.2">
      <c r="A32" s="295">
        <v>5590</v>
      </c>
      <c r="B32" s="294" t="s">
        <v>306</v>
      </c>
      <c r="C32" s="293">
        <f>SUM(C33:C40)</f>
        <v>0</v>
      </c>
      <c r="D32" s="293">
        <f>SUM(D33:D40)</f>
        <v>-2161.75</v>
      </c>
    </row>
    <row r="33" spans="1:4" x14ac:dyDescent="0.2">
      <c r="A33" s="295">
        <v>5591</v>
      </c>
      <c r="B33" s="294" t="s">
        <v>305</v>
      </c>
      <c r="C33" s="293">
        <v>0</v>
      </c>
      <c r="D33" s="292">
        <v>0</v>
      </c>
    </row>
    <row r="34" spans="1:4" x14ac:dyDescent="0.2">
      <c r="A34" s="295">
        <v>5592</v>
      </c>
      <c r="B34" s="294" t="s">
        <v>304</v>
      </c>
      <c r="C34" s="293">
        <v>0</v>
      </c>
      <c r="D34" s="292">
        <v>0</v>
      </c>
    </row>
    <row r="35" spans="1:4" x14ac:dyDescent="0.2">
      <c r="A35" s="295">
        <v>5593</v>
      </c>
      <c r="B35" s="294" t="s">
        <v>303</v>
      </c>
      <c r="C35" s="293">
        <v>0</v>
      </c>
      <c r="D35" s="292">
        <v>0</v>
      </c>
    </row>
    <row r="36" spans="1:4" x14ac:dyDescent="0.2">
      <c r="A36" s="295">
        <v>5594</v>
      </c>
      <c r="B36" s="294" t="s">
        <v>302</v>
      </c>
      <c r="C36" s="293">
        <v>0</v>
      </c>
      <c r="D36" s="292">
        <v>-2161.75</v>
      </c>
    </row>
    <row r="37" spans="1:4" x14ac:dyDescent="0.2">
      <c r="A37" s="295">
        <v>5595</v>
      </c>
      <c r="B37" s="294" t="s">
        <v>301</v>
      </c>
      <c r="C37" s="293">
        <v>0</v>
      </c>
      <c r="D37" s="292">
        <v>0</v>
      </c>
    </row>
    <row r="38" spans="1:4" x14ac:dyDescent="0.2">
      <c r="A38" s="295">
        <v>5596</v>
      </c>
      <c r="B38" s="294" t="s">
        <v>300</v>
      </c>
      <c r="C38" s="293">
        <v>0</v>
      </c>
      <c r="D38" s="292">
        <v>0</v>
      </c>
    </row>
    <row r="39" spans="1:4" x14ac:dyDescent="0.2">
      <c r="A39" s="295">
        <v>5597</v>
      </c>
      <c r="B39" s="294" t="s">
        <v>299</v>
      </c>
      <c r="C39" s="293">
        <v>0</v>
      </c>
      <c r="D39" s="292">
        <v>0</v>
      </c>
    </row>
    <row r="40" spans="1:4" x14ac:dyDescent="0.2">
      <c r="A40" s="295">
        <v>5599</v>
      </c>
      <c r="B40" s="294" t="s">
        <v>298</v>
      </c>
      <c r="C40" s="293">
        <v>0</v>
      </c>
      <c r="D40" s="292">
        <v>0</v>
      </c>
    </row>
    <row r="41" spans="1:4" x14ac:dyDescent="0.2">
      <c r="A41" s="297">
        <v>5600</v>
      </c>
      <c r="B41" s="296" t="s">
        <v>297</v>
      </c>
      <c r="C41" s="293">
        <f>SUM(C42)</f>
        <v>0</v>
      </c>
      <c r="D41" s="293">
        <f>SUM(D42)</f>
        <v>0</v>
      </c>
    </row>
    <row r="42" spans="1:4" x14ac:dyDescent="0.2">
      <c r="A42" s="295">
        <v>5610</v>
      </c>
      <c r="B42" s="294" t="s">
        <v>296</v>
      </c>
      <c r="C42" s="293">
        <f>SUM(C43)</f>
        <v>0</v>
      </c>
      <c r="D42" s="293">
        <f>SUM(D43)</f>
        <v>0</v>
      </c>
    </row>
    <row r="43" spans="1:4" x14ac:dyDescent="0.2">
      <c r="A43" s="291">
        <v>5611</v>
      </c>
      <c r="B43" s="290" t="s">
        <v>295</v>
      </c>
      <c r="C43" s="289">
        <v>0</v>
      </c>
      <c r="D43" s="288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60" zoomScaleNormal="100" workbookViewId="0">
      <selection activeCell="C8" sqref="C8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83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1" t="s">
        <v>135</v>
      </c>
      <c r="B5" s="320"/>
      <c r="C5" s="319" t="s">
        <v>141</v>
      </c>
    </row>
    <row r="6" spans="1:3" x14ac:dyDescent="0.2">
      <c r="A6" s="318"/>
      <c r="B6" s="318"/>
      <c r="C6" s="317"/>
    </row>
    <row r="7" spans="1:3" ht="15" customHeight="1" x14ac:dyDescent="0.2">
      <c r="A7" s="133" t="s">
        <v>45</v>
      </c>
      <c r="B7" s="316" t="s">
        <v>46</v>
      </c>
      <c r="C7" s="300" t="s">
        <v>180</v>
      </c>
    </row>
    <row r="8" spans="1:3" x14ac:dyDescent="0.2">
      <c r="A8" s="313">
        <v>900001</v>
      </c>
      <c r="B8" s="315" t="s">
        <v>342</v>
      </c>
      <c r="C8" s="311">
        <v>88853560.609999999</v>
      </c>
    </row>
    <row r="9" spans="1:3" x14ac:dyDescent="0.2">
      <c r="A9" s="313">
        <v>900002</v>
      </c>
      <c r="B9" s="312" t="s">
        <v>341</v>
      </c>
      <c r="C9" s="311">
        <f>SUM(C10:C14)</f>
        <v>0</v>
      </c>
    </row>
    <row r="10" spans="1:3" x14ac:dyDescent="0.2">
      <c r="A10" s="314">
        <v>4320</v>
      </c>
      <c r="B10" s="308" t="s">
        <v>340</v>
      </c>
      <c r="C10" s="305"/>
    </row>
    <row r="11" spans="1:3" ht="22.5" x14ac:dyDescent="0.2">
      <c r="A11" s="314">
        <v>4330</v>
      </c>
      <c r="B11" s="308" t="s">
        <v>339</v>
      </c>
      <c r="C11" s="305"/>
    </row>
    <row r="12" spans="1:3" x14ac:dyDescent="0.2">
      <c r="A12" s="314">
        <v>4340</v>
      </c>
      <c r="B12" s="308" t="s">
        <v>338</v>
      </c>
      <c r="C12" s="305"/>
    </row>
    <row r="13" spans="1:3" x14ac:dyDescent="0.2">
      <c r="A13" s="314">
        <v>4399</v>
      </c>
      <c r="B13" s="308" t="s">
        <v>337</v>
      </c>
      <c r="C13" s="305"/>
    </row>
    <row r="14" spans="1:3" x14ac:dyDescent="0.2">
      <c r="A14" s="307">
        <v>4400</v>
      </c>
      <c r="B14" s="308" t="s">
        <v>336</v>
      </c>
      <c r="C14" s="305"/>
    </row>
    <row r="15" spans="1:3" x14ac:dyDescent="0.2">
      <c r="A15" s="313">
        <v>900003</v>
      </c>
      <c r="B15" s="312" t="s">
        <v>335</v>
      </c>
      <c r="C15" s="311">
        <f>SUM(C16:C19)</f>
        <v>0</v>
      </c>
    </row>
    <row r="16" spans="1:3" x14ac:dyDescent="0.2">
      <c r="A16" s="310">
        <v>52</v>
      </c>
      <c r="B16" s="308" t="s">
        <v>334</v>
      </c>
      <c r="C16" s="305"/>
    </row>
    <row r="17" spans="1:3" x14ac:dyDescent="0.2">
      <c r="A17" s="310">
        <v>62</v>
      </c>
      <c r="B17" s="308" t="s">
        <v>333</v>
      </c>
      <c r="C17" s="305"/>
    </row>
    <row r="18" spans="1:3" x14ac:dyDescent="0.2">
      <c r="A18" s="309" t="s">
        <v>332</v>
      </c>
      <c r="B18" s="308" t="s">
        <v>331</v>
      </c>
      <c r="C18" s="305"/>
    </row>
    <row r="19" spans="1:3" x14ac:dyDescent="0.2">
      <c r="A19" s="307">
        <v>4500</v>
      </c>
      <c r="B19" s="306" t="s">
        <v>330</v>
      </c>
      <c r="C19" s="305"/>
    </row>
    <row r="20" spans="1:3" x14ac:dyDescent="0.2">
      <c r="A20" s="304">
        <v>900004</v>
      </c>
      <c r="B20" s="303" t="s">
        <v>329</v>
      </c>
      <c r="C20" s="302">
        <f>+C8+C9-C15</f>
        <v>88853560.609999999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60" zoomScaleNormal="100" workbookViewId="0">
      <selection activeCell="C35" sqref="C3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1" t="s">
        <v>136</v>
      </c>
      <c r="B5" s="320"/>
      <c r="C5" s="332" t="s">
        <v>142</v>
      </c>
    </row>
    <row r="6" spans="1:3" ht="11.25" customHeight="1" x14ac:dyDescent="0.2">
      <c r="A6" s="318"/>
      <c r="B6" s="317"/>
      <c r="C6" s="331"/>
    </row>
    <row r="7" spans="1:3" ht="15" customHeight="1" x14ac:dyDescent="0.2">
      <c r="A7" s="133" t="s">
        <v>45</v>
      </c>
      <c r="B7" s="316" t="s">
        <v>46</v>
      </c>
      <c r="C7" s="300" t="s">
        <v>180</v>
      </c>
    </row>
    <row r="8" spans="1:3" x14ac:dyDescent="0.2">
      <c r="A8" s="330">
        <v>900001</v>
      </c>
      <c r="B8" s="329" t="s">
        <v>365</v>
      </c>
      <c r="C8" s="328">
        <v>70021820.890000001</v>
      </c>
    </row>
    <row r="9" spans="1:3" x14ac:dyDescent="0.2">
      <c r="A9" s="330">
        <v>900002</v>
      </c>
      <c r="B9" s="329" t="s">
        <v>364</v>
      </c>
      <c r="C9" s="328">
        <f>SUM(C10:C26)</f>
        <v>13448683.140000032</v>
      </c>
    </row>
    <row r="10" spans="1:3" x14ac:dyDescent="0.2">
      <c r="A10" s="314">
        <v>5100</v>
      </c>
      <c r="B10" s="327" t="s">
        <v>363</v>
      </c>
      <c r="C10" s="325">
        <v>214121.06999999983</v>
      </c>
    </row>
    <row r="11" spans="1:3" x14ac:dyDescent="0.2">
      <c r="A11" s="314">
        <v>5200</v>
      </c>
      <c r="B11" s="327" t="s">
        <v>362</v>
      </c>
      <c r="C11" s="325">
        <v>53370.69</v>
      </c>
    </row>
    <row r="12" spans="1:3" x14ac:dyDescent="0.2">
      <c r="A12" s="314">
        <v>5300</v>
      </c>
      <c r="B12" s="327" t="s">
        <v>361</v>
      </c>
      <c r="C12" s="325"/>
    </row>
    <row r="13" spans="1:3" x14ac:dyDescent="0.2">
      <c r="A13" s="314">
        <v>5400</v>
      </c>
      <c r="B13" s="327" t="s">
        <v>360</v>
      </c>
      <c r="C13" s="325">
        <v>489821.5</v>
      </c>
    </row>
    <row r="14" spans="1:3" x14ac:dyDescent="0.2">
      <c r="A14" s="314">
        <v>5500</v>
      </c>
      <c r="B14" s="327" t="s">
        <v>359</v>
      </c>
      <c r="C14" s="325"/>
    </row>
    <row r="15" spans="1:3" x14ac:dyDescent="0.2">
      <c r="A15" s="314">
        <v>5600</v>
      </c>
      <c r="B15" s="327" t="s">
        <v>358</v>
      </c>
      <c r="C15" s="325">
        <v>94690.460000000894</v>
      </c>
    </row>
    <row r="16" spans="1:3" x14ac:dyDescent="0.2">
      <c r="A16" s="314">
        <v>5700</v>
      </c>
      <c r="B16" s="327" t="s">
        <v>357</v>
      </c>
      <c r="C16" s="325"/>
    </row>
    <row r="17" spans="1:3" x14ac:dyDescent="0.2">
      <c r="A17" s="314" t="s">
        <v>356</v>
      </c>
      <c r="B17" s="327" t="s">
        <v>355</v>
      </c>
      <c r="C17" s="325">
        <v>10692305.530000031</v>
      </c>
    </row>
    <row r="18" spans="1:3" x14ac:dyDescent="0.2">
      <c r="A18" s="314">
        <v>5900</v>
      </c>
      <c r="B18" s="327" t="s">
        <v>354</v>
      </c>
      <c r="C18" s="325">
        <f>1118773.89+785600</f>
        <v>1904373.89</v>
      </c>
    </row>
    <row r="19" spans="1:3" x14ac:dyDescent="0.2">
      <c r="A19" s="310">
        <v>6200</v>
      </c>
      <c r="B19" s="327" t="s">
        <v>353</v>
      </c>
      <c r="C19" s="325"/>
    </row>
    <row r="20" spans="1:3" x14ac:dyDescent="0.2">
      <c r="A20" s="310">
        <v>7200</v>
      </c>
      <c r="B20" s="327" t="s">
        <v>352</v>
      </c>
      <c r="C20" s="325"/>
    </row>
    <row r="21" spans="1:3" x14ac:dyDescent="0.2">
      <c r="A21" s="310">
        <v>7300</v>
      </c>
      <c r="B21" s="327" t="s">
        <v>351</v>
      </c>
      <c r="C21" s="325"/>
    </row>
    <row r="22" spans="1:3" x14ac:dyDescent="0.2">
      <c r="A22" s="310">
        <v>7500</v>
      </c>
      <c r="B22" s="327" t="s">
        <v>350</v>
      </c>
      <c r="C22" s="325"/>
    </row>
    <row r="23" spans="1:3" x14ac:dyDescent="0.2">
      <c r="A23" s="310">
        <v>7900</v>
      </c>
      <c r="B23" s="327" t="s">
        <v>349</v>
      </c>
      <c r="C23" s="325"/>
    </row>
    <row r="24" spans="1:3" x14ac:dyDescent="0.2">
      <c r="A24" s="310">
        <v>9100</v>
      </c>
      <c r="B24" s="327" t="s">
        <v>348</v>
      </c>
      <c r="C24" s="325"/>
    </row>
    <row r="25" spans="1:3" x14ac:dyDescent="0.2">
      <c r="A25" s="310">
        <v>9900</v>
      </c>
      <c r="B25" s="327" t="s">
        <v>347</v>
      </c>
      <c r="C25" s="325"/>
    </row>
    <row r="26" spans="1:3" x14ac:dyDescent="0.2">
      <c r="A26" s="310">
        <v>7400</v>
      </c>
      <c r="B26" s="326" t="s">
        <v>346</v>
      </c>
      <c r="C26" s="325"/>
    </row>
    <row r="27" spans="1:3" x14ac:dyDescent="0.2">
      <c r="A27" s="330">
        <v>900003</v>
      </c>
      <c r="B27" s="329" t="s">
        <v>345</v>
      </c>
      <c r="C27" s="328">
        <f>SUM(C28:C34)</f>
        <v>0</v>
      </c>
    </row>
    <row r="28" spans="1:3" ht="22.5" x14ac:dyDescent="0.2">
      <c r="A28" s="314">
        <v>5510</v>
      </c>
      <c r="B28" s="327" t="s">
        <v>326</v>
      </c>
      <c r="C28" s="325"/>
    </row>
    <row r="29" spans="1:3" x14ac:dyDescent="0.2">
      <c r="A29" s="314">
        <v>5520</v>
      </c>
      <c r="B29" s="327" t="s">
        <v>317</v>
      </c>
      <c r="C29" s="325"/>
    </row>
    <row r="30" spans="1:3" x14ac:dyDescent="0.2">
      <c r="A30" s="314">
        <v>5530</v>
      </c>
      <c r="B30" s="327" t="s">
        <v>314</v>
      </c>
      <c r="C30" s="325"/>
    </row>
    <row r="31" spans="1:3" ht="22.5" x14ac:dyDescent="0.2">
      <c r="A31" s="314">
        <v>5540</v>
      </c>
      <c r="B31" s="327" t="s">
        <v>308</v>
      </c>
      <c r="C31" s="325"/>
    </row>
    <row r="32" spans="1:3" x14ac:dyDescent="0.2">
      <c r="A32" s="314">
        <v>5550</v>
      </c>
      <c r="B32" s="327" t="s">
        <v>307</v>
      </c>
      <c r="C32" s="325"/>
    </row>
    <row r="33" spans="1:3" x14ac:dyDescent="0.2">
      <c r="A33" s="314">
        <v>5590</v>
      </c>
      <c r="B33" s="327" t="s">
        <v>306</v>
      </c>
      <c r="C33" s="325"/>
    </row>
    <row r="34" spans="1:3" x14ac:dyDescent="0.2">
      <c r="A34" s="314">
        <v>5600</v>
      </c>
      <c r="B34" s="326" t="s">
        <v>344</v>
      </c>
      <c r="C34" s="325"/>
    </row>
    <row r="35" spans="1:3" x14ac:dyDescent="0.2">
      <c r="A35" s="324">
        <v>900004</v>
      </c>
      <c r="B35" s="323" t="s">
        <v>343</v>
      </c>
      <c r="C35" s="322">
        <f>+C8-C9+C27</f>
        <v>56573137.74999997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3" customWidth="1"/>
    <col min="2" max="2" width="53.5703125" style="83" customWidth="1"/>
    <col min="3" max="3" width="18.7109375" style="83" bestFit="1" customWidth="1"/>
    <col min="4" max="4" width="17" style="83" bestFit="1" customWidth="1"/>
    <col min="5" max="5" width="9.140625" style="83" bestFit="1" customWidth="1"/>
    <col min="6" max="16384" width="11.42578125" style="83"/>
  </cols>
  <sheetData>
    <row r="1" spans="1:8" x14ac:dyDescent="0.2">
      <c r="E1" s="5" t="s">
        <v>44</v>
      </c>
    </row>
    <row r="2" spans="1:8" ht="15" customHeight="1" x14ac:dyDescent="0.2">
      <c r="A2" s="358" t="s">
        <v>40</v>
      </c>
    </row>
    <row r="3" spans="1:8" x14ac:dyDescent="0.2">
      <c r="A3" s="3"/>
    </row>
    <row r="4" spans="1:8" s="38" customFormat="1" ht="12.75" x14ac:dyDescent="0.2">
      <c r="A4" s="357" t="s">
        <v>76</v>
      </c>
    </row>
    <row r="5" spans="1:8" s="38" customFormat="1" ht="35.1" customHeight="1" x14ac:dyDescent="0.2">
      <c r="A5" s="370" t="s">
        <v>77</v>
      </c>
      <c r="B5" s="370"/>
      <c r="C5" s="370"/>
      <c r="D5" s="370"/>
      <c r="E5" s="370"/>
      <c r="F5" s="370"/>
      <c r="H5" s="40"/>
    </row>
    <row r="6" spans="1:8" s="38" customFormat="1" x14ac:dyDescent="0.2">
      <c r="A6" s="96"/>
      <c r="B6" s="96"/>
      <c r="C6" s="96"/>
      <c r="D6" s="96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56" t="s">
        <v>79</v>
      </c>
      <c r="B9" s="40"/>
      <c r="C9" s="40"/>
      <c r="D9" s="40"/>
    </row>
    <row r="10" spans="1:8" s="38" customFormat="1" ht="12.75" x14ac:dyDescent="0.2">
      <c r="A10" s="356"/>
      <c r="B10" s="40"/>
      <c r="C10" s="40"/>
      <c r="D10" s="40"/>
    </row>
    <row r="11" spans="1:8" s="38" customFormat="1" ht="12.75" x14ac:dyDescent="0.2">
      <c r="A11" s="345">
        <v>7000</v>
      </c>
      <c r="B11" s="344" t="s">
        <v>430</v>
      </c>
      <c r="C11" s="40"/>
      <c r="D11" s="40"/>
    </row>
    <row r="12" spans="1:8" s="38" customFormat="1" ht="12.75" x14ac:dyDescent="0.2">
      <c r="A12" s="345"/>
      <c r="B12" s="344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50">
        <v>7100</v>
      </c>
      <c r="B14" s="355" t="s">
        <v>429</v>
      </c>
      <c r="C14" s="352"/>
      <c r="D14" s="352"/>
      <c r="E14" s="347"/>
    </row>
    <row r="15" spans="1:8" s="38" customFormat="1" x14ac:dyDescent="0.2">
      <c r="A15" s="336">
        <v>7110</v>
      </c>
      <c r="B15" s="353" t="s">
        <v>428</v>
      </c>
      <c r="C15" s="352"/>
      <c r="D15" s="352"/>
      <c r="E15" s="347"/>
    </row>
    <row r="16" spans="1:8" s="38" customFormat="1" x14ac:dyDescent="0.2">
      <c r="A16" s="336">
        <v>7120</v>
      </c>
      <c r="B16" s="353" t="s">
        <v>427</v>
      </c>
      <c r="C16" s="352"/>
      <c r="D16" s="352"/>
      <c r="E16" s="347"/>
    </row>
    <row r="17" spans="1:5" s="38" customFormat="1" x14ac:dyDescent="0.2">
      <c r="A17" s="336">
        <v>7130</v>
      </c>
      <c r="B17" s="353" t="s">
        <v>426</v>
      </c>
      <c r="C17" s="352"/>
      <c r="D17" s="352"/>
      <c r="E17" s="347"/>
    </row>
    <row r="18" spans="1:5" s="38" customFormat="1" ht="22.5" x14ac:dyDescent="0.2">
      <c r="A18" s="336">
        <v>7140</v>
      </c>
      <c r="B18" s="353" t="s">
        <v>425</v>
      </c>
      <c r="C18" s="352"/>
      <c r="D18" s="352"/>
      <c r="E18" s="347"/>
    </row>
    <row r="19" spans="1:5" s="38" customFormat="1" ht="22.5" x14ac:dyDescent="0.2">
      <c r="A19" s="336">
        <v>7150</v>
      </c>
      <c r="B19" s="353" t="s">
        <v>424</v>
      </c>
      <c r="C19" s="352"/>
      <c r="D19" s="352"/>
      <c r="E19" s="347"/>
    </row>
    <row r="20" spans="1:5" s="38" customFormat="1" x14ac:dyDescent="0.2">
      <c r="A20" s="336">
        <v>7160</v>
      </c>
      <c r="B20" s="353" t="s">
        <v>423</v>
      </c>
      <c r="C20" s="352"/>
      <c r="D20" s="352"/>
      <c r="E20" s="347"/>
    </row>
    <row r="21" spans="1:5" s="38" customFormat="1" x14ac:dyDescent="0.2">
      <c r="A21" s="350">
        <v>7200</v>
      </c>
      <c r="B21" s="355" t="s">
        <v>422</v>
      </c>
      <c r="C21" s="352"/>
      <c r="D21" s="352"/>
      <c r="E21" s="347"/>
    </row>
    <row r="22" spans="1:5" s="38" customFormat="1" ht="22.5" x14ac:dyDescent="0.2">
      <c r="A22" s="336">
        <v>7210</v>
      </c>
      <c r="B22" s="353" t="s">
        <v>421</v>
      </c>
      <c r="C22" s="352"/>
      <c r="D22" s="352"/>
      <c r="E22" s="347"/>
    </row>
    <row r="23" spans="1:5" s="38" customFormat="1" ht="22.5" x14ac:dyDescent="0.2">
      <c r="A23" s="336">
        <v>7220</v>
      </c>
      <c r="B23" s="353" t="s">
        <v>420</v>
      </c>
      <c r="C23" s="352"/>
      <c r="D23" s="352"/>
      <c r="E23" s="347"/>
    </row>
    <row r="24" spans="1:5" s="38" customFormat="1" ht="12.95" customHeight="1" x14ac:dyDescent="0.2">
      <c r="A24" s="336">
        <v>7230</v>
      </c>
      <c r="B24" s="351" t="s">
        <v>419</v>
      </c>
      <c r="C24" s="347"/>
      <c r="D24" s="347"/>
      <c r="E24" s="347"/>
    </row>
    <row r="25" spans="1:5" s="38" customFormat="1" ht="22.5" x14ac:dyDescent="0.2">
      <c r="A25" s="336">
        <v>7240</v>
      </c>
      <c r="B25" s="351" t="s">
        <v>418</v>
      </c>
      <c r="C25" s="347"/>
      <c r="D25" s="347"/>
      <c r="E25" s="347"/>
    </row>
    <row r="26" spans="1:5" s="38" customFormat="1" ht="22.5" x14ac:dyDescent="0.2">
      <c r="A26" s="336">
        <v>7250</v>
      </c>
      <c r="B26" s="351" t="s">
        <v>417</v>
      </c>
      <c r="C26" s="347"/>
      <c r="D26" s="347"/>
      <c r="E26" s="347"/>
    </row>
    <row r="27" spans="1:5" s="38" customFormat="1" ht="22.5" x14ac:dyDescent="0.2">
      <c r="A27" s="336">
        <v>7260</v>
      </c>
      <c r="B27" s="351" t="s">
        <v>416</v>
      </c>
      <c r="C27" s="347"/>
      <c r="D27" s="347"/>
      <c r="E27" s="347"/>
    </row>
    <row r="28" spans="1:5" s="38" customFormat="1" x14ac:dyDescent="0.2">
      <c r="A28" s="350">
        <v>7300</v>
      </c>
      <c r="B28" s="354" t="s">
        <v>415</v>
      </c>
      <c r="C28" s="347"/>
      <c r="D28" s="347"/>
      <c r="E28" s="347"/>
    </row>
    <row r="29" spans="1:5" s="38" customFormat="1" x14ac:dyDescent="0.2">
      <c r="A29" s="336">
        <v>7310</v>
      </c>
      <c r="B29" s="351" t="s">
        <v>414</v>
      </c>
      <c r="C29" s="347"/>
      <c r="D29" s="347"/>
      <c r="E29" s="347"/>
    </row>
    <row r="30" spans="1:5" s="38" customFormat="1" x14ac:dyDescent="0.2">
      <c r="A30" s="336">
        <v>7320</v>
      </c>
      <c r="B30" s="351" t="s">
        <v>413</v>
      </c>
      <c r="C30" s="347"/>
      <c r="D30" s="347"/>
      <c r="E30" s="347"/>
    </row>
    <row r="31" spans="1:5" s="38" customFormat="1" x14ac:dyDescent="0.2">
      <c r="A31" s="336">
        <v>7330</v>
      </c>
      <c r="B31" s="351" t="s">
        <v>412</v>
      </c>
      <c r="C31" s="347"/>
      <c r="D31" s="347"/>
      <c r="E31" s="347"/>
    </row>
    <row r="32" spans="1:5" s="38" customFormat="1" x14ac:dyDescent="0.2">
      <c r="A32" s="336">
        <v>7340</v>
      </c>
      <c r="B32" s="351" t="s">
        <v>411</v>
      </c>
      <c r="C32" s="347"/>
      <c r="D32" s="347"/>
      <c r="E32" s="347"/>
    </row>
    <row r="33" spans="1:5" s="38" customFormat="1" x14ac:dyDescent="0.2">
      <c r="A33" s="336">
        <v>7350</v>
      </c>
      <c r="B33" s="351" t="s">
        <v>410</v>
      </c>
      <c r="C33" s="347"/>
      <c r="D33" s="347"/>
      <c r="E33" s="347"/>
    </row>
    <row r="34" spans="1:5" s="38" customFormat="1" x14ac:dyDescent="0.2">
      <c r="A34" s="336">
        <v>7360</v>
      </c>
      <c r="B34" s="351" t="s">
        <v>409</v>
      </c>
      <c r="C34" s="347"/>
      <c r="D34" s="347"/>
      <c r="E34" s="347"/>
    </row>
    <row r="35" spans="1:5" s="38" customFormat="1" x14ac:dyDescent="0.2">
      <c r="A35" s="350">
        <v>7400</v>
      </c>
      <c r="B35" s="354" t="s">
        <v>408</v>
      </c>
      <c r="C35" s="347"/>
      <c r="D35" s="347"/>
      <c r="E35" s="347"/>
    </row>
    <row r="36" spans="1:5" s="38" customFormat="1" x14ac:dyDescent="0.2">
      <c r="A36" s="336">
        <v>7410</v>
      </c>
      <c r="B36" s="351" t="s">
        <v>407</v>
      </c>
      <c r="C36" s="347"/>
      <c r="D36" s="347"/>
      <c r="E36" s="347"/>
    </row>
    <row r="37" spans="1:5" s="38" customFormat="1" x14ac:dyDescent="0.2">
      <c r="A37" s="336">
        <v>7420</v>
      </c>
      <c r="B37" s="351" t="s">
        <v>406</v>
      </c>
      <c r="C37" s="347"/>
      <c r="D37" s="347"/>
      <c r="E37" s="347"/>
    </row>
    <row r="38" spans="1:5" s="38" customFormat="1" ht="22.5" x14ac:dyDescent="0.2">
      <c r="A38" s="350">
        <v>7500</v>
      </c>
      <c r="B38" s="354" t="s">
        <v>405</v>
      </c>
      <c r="C38" s="347"/>
      <c r="D38" s="347"/>
      <c r="E38" s="347"/>
    </row>
    <row r="39" spans="1:5" s="38" customFormat="1" ht="22.5" x14ac:dyDescent="0.2">
      <c r="A39" s="336">
        <v>7510</v>
      </c>
      <c r="B39" s="351" t="s">
        <v>404</v>
      </c>
      <c r="C39" s="347"/>
      <c r="D39" s="347"/>
      <c r="E39" s="347"/>
    </row>
    <row r="40" spans="1:5" s="38" customFormat="1" ht="22.5" x14ac:dyDescent="0.2">
      <c r="A40" s="336">
        <v>7520</v>
      </c>
      <c r="B40" s="351" t="s">
        <v>403</v>
      </c>
      <c r="C40" s="347"/>
      <c r="D40" s="347"/>
      <c r="E40" s="347"/>
    </row>
    <row r="41" spans="1:5" s="38" customFormat="1" x14ac:dyDescent="0.2">
      <c r="A41" s="350">
        <v>7600</v>
      </c>
      <c r="B41" s="354" t="s">
        <v>402</v>
      </c>
      <c r="C41" s="347"/>
      <c r="D41" s="347"/>
      <c r="E41" s="347"/>
    </row>
    <row r="42" spans="1:5" s="38" customFormat="1" x14ac:dyDescent="0.2">
      <c r="A42" s="336">
        <v>7610</v>
      </c>
      <c r="B42" s="353" t="s">
        <v>401</v>
      </c>
      <c r="C42" s="352"/>
      <c r="D42" s="352"/>
      <c r="E42" s="347"/>
    </row>
    <row r="43" spans="1:5" s="38" customFormat="1" x14ac:dyDescent="0.2">
      <c r="A43" s="336">
        <v>7620</v>
      </c>
      <c r="B43" s="353" t="s">
        <v>400</v>
      </c>
      <c r="C43" s="352"/>
      <c r="D43" s="352"/>
      <c r="E43" s="347"/>
    </row>
    <row r="44" spans="1:5" s="38" customFormat="1" x14ac:dyDescent="0.2">
      <c r="A44" s="336">
        <v>7630</v>
      </c>
      <c r="B44" s="353" t="s">
        <v>399</v>
      </c>
      <c r="C44" s="352"/>
      <c r="D44" s="352"/>
      <c r="E44" s="347"/>
    </row>
    <row r="45" spans="1:5" s="38" customFormat="1" x14ac:dyDescent="0.2">
      <c r="A45" s="336">
        <v>7640</v>
      </c>
      <c r="B45" s="351" t="s">
        <v>398</v>
      </c>
      <c r="C45" s="347"/>
      <c r="D45" s="347"/>
      <c r="E45" s="347"/>
    </row>
    <row r="46" spans="1:5" s="38" customFormat="1" x14ac:dyDescent="0.2">
      <c r="A46" s="336"/>
      <c r="B46" s="351"/>
      <c r="C46" s="347"/>
      <c r="D46" s="347"/>
      <c r="E46" s="347"/>
    </row>
    <row r="47" spans="1:5" s="38" customFormat="1" x14ac:dyDescent="0.2">
      <c r="A47" s="350" t="s">
        <v>397</v>
      </c>
      <c r="B47" s="349" t="s">
        <v>396</v>
      </c>
      <c r="C47" s="347"/>
      <c r="D47" s="347"/>
      <c r="E47" s="347"/>
    </row>
    <row r="48" spans="1:5" s="38" customFormat="1" x14ac:dyDescent="0.2">
      <c r="A48" s="336" t="s">
        <v>395</v>
      </c>
      <c r="B48" s="348" t="s">
        <v>394</v>
      </c>
      <c r="C48" s="347"/>
      <c r="D48" s="347"/>
      <c r="E48" s="347"/>
    </row>
    <row r="49" spans="1:8" s="38" customFormat="1" x14ac:dyDescent="0.2">
      <c r="A49" s="336" t="s">
        <v>393</v>
      </c>
      <c r="B49" s="348" t="s">
        <v>392</v>
      </c>
      <c r="C49" s="347"/>
      <c r="D49" s="347"/>
      <c r="E49" s="347"/>
    </row>
    <row r="50" spans="1:8" s="38" customFormat="1" x14ac:dyDescent="0.2">
      <c r="A50" s="336" t="s">
        <v>391</v>
      </c>
      <c r="B50" s="348" t="s">
        <v>390</v>
      </c>
      <c r="C50" s="347"/>
      <c r="D50" s="347"/>
      <c r="E50" s="347"/>
    </row>
    <row r="51" spans="1:8" s="38" customFormat="1" x14ac:dyDescent="0.2">
      <c r="A51" s="336" t="s">
        <v>389</v>
      </c>
      <c r="B51" s="348" t="s">
        <v>388</v>
      </c>
      <c r="C51" s="347"/>
      <c r="D51" s="347"/>
      <c r="E51" s="347"/>
    </row>
    <row r="52" spans="1:8" s="38" customFormat="1" x14ac:dyDescent="0.2">
      <c r="A52" s="336" t="s">
        <v>387</v>
      </c>
      <c r="B52" s="348" t="s">
        <v>386</v>
      </c>
      <c r="C52" s="347"/>
      <c r="D52" s="347"/>
      <c r="E52" s="347"/>
    </row>
    <row r="53" spans="1:8" s="38" customFormat="1" x14ac:dyDescent="0.2">
      <c r="A53" s="336" t="s">
        <v>385</v>
      </c>
      <c r="B53" s="348" t="s">
        <v>384</v>
      </c>
      <c r="C53" s="347"/>
      <c r="D53" s="347"/>
      <c r="E53" s="347"/>
    </row>
    <row r="54" spans="1:8" s="38" customFormat="1" ht="12" x14ac:dyDescent="0.2">
      <c r="A54" s="333" t="s">
        <v>383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46" t="s">
        <v>382</v>
      </c>
      <c r="B56" s="57"/>
    </row>
    <row r="57" spans="1:8" s="38" customFormat="1" ht="12.75" x14ac:dyDescent="0.2">
      <c r="A57" s="346"/>
    </row>
    <row r="58" spans="1:8" s="38" customFormat="1" ht="12.75" x14ac:dyDescent="0.2">
      <c r="A58" s="345">
        <v>8000</v>
      </c>
      <c r="B58" s="344" t="s">
        <v>381</v>
      </c>
    </row>
    <row r="59" spans="1:8" s="38" customFormat="1" x14ac:dyDescent="0.2">
      <c r="B59" s="369" t="s">
        <v>93</v>
      </c>
      <c r="C59" s="369"/>
      <c r="D59" s="369"/>
      <c r="E59" s="369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43">
        <v>8100</v>
      </c>
      <c r="B61" s="340" t="s">
        <v>380</v>
      </c>
      <c r="C61" s="47"/>
      <c r="D61" s="44"/>
      <c r="E61" s="44"/>
      <c r="H61" s="42"/>
    </row>
    <row r="62" spans="1:8" s="38" customFormat="1" x14ac:dyDescent="0.2">
      <c r="A62" s="342">
        <v>8110</v>
      </c>
      <c r="B62" s="46" t="s">
        <v>379</v>
      </c>
      <c r="C62" s="47"/>
      <c r="D62" s="44"/>
      <c r="E62" s="44"/>
      <c r="F62" s="42"/>
      <c r="H62" s="42"/>
    </row>
    <row r="63" spans="1:8" s="38" customFormat="1" x14ac:dyDescent="0.2">
      <c r="A63" s="342">
        <v>8120</v>
      </c>
      <c r="B63" s="46" t="s">
        <v>378</v>
      </c>
      <c r="C63" s="47"/>
      <c r="D63" s="44"/>
      <c r="E63" s="44"/>
      <c r="F63" s="42"/>
      <c r="H63" s="42"/>
    </row>
    <row r="64" spans="1:8" s="38" customFormat="1" x14ac:dyDescent="0.2">
      <c r="A64" s="339">
        <v>8130</v>
      </c>
      <c r="B64" s="46" t="s">
        <v>377</v>
      </c>
      <c r="C64" s="47"/>
      <c r="D64" s="44"/>
      <c r="E64" s="44"/>
      <c r="F64" s="42"/>
      <c r="H64" s="42"/>
    </row>
    <row r="65" spans="1:8" s="38" customFormat="1" x14ac:dyDescent="0.2">
      <c r="A65" s="339">
        <v>8140</v>
      </c>
      <c r="B65" s="46" t="s">
        <v>376</v>
      </c>
      <c r="C65" s="47"/>
      <c r="D65" s="44"/>
      <c r="E65" s="44"/>
      <c r="F65" s="42"/>
      <c r="H65" s="42"/>
    </row>
    <row r="66" spans="1:8" s="38" customFormat="1" x14ac:dyDescent="0.2">
      <c r="A66" s="339">
        <v>8150</v>
      </c>
      <c r="B66" s="46" t="s">
        <v>375</v>
      </c>
      <c r="C66" s="47"/>
      <c r="D66" s="44"/>
      <c r="E66" s="44"/>
      <c r="F66" s="42"/>
      <c r="H66" s="42"/>
    </row>
    <row r="67" spans="1:8" s="38" customFormat="1" x14ac:dyDescent="0.2">
      <c r="A67" s="341">
        <v>8200</v>
      </c>
      <c r="B67" s="340" t="s">
        <v>374</v>
      </c>
      <c r="C67" s="47"/>
      <c r="D67" s="44"/>
      <c r="E67" s="44"/>
      <c r="F67" s="42"/>
      <c r="G67" s="42"/>
      <c r="H67" s="42"/>
    </row>
    <row r="68" spans="1:8" s="38" customFormat="1" x14ac:dyDescent="0.2">
      <c r="A68" s="339">
        <v>8210</v>
      </c>
      <c r="B68" s="46" t="s">
        <v>373</v>
      </c>
      <c r="C68" s="47"/>
      <c r="D68" s="44"/>
      <c r="E68" s="44"/>
      <c r="F68" s="42"/>
      <c r="G68" s="42"/>
      <c r="H68" s="42"/>
    </row>
    <row r="69" spans="1:8" s="38" customFormat="1" x14ac:dyDescent="0.2">
      <c r="A69" s="339">
        <v>8220</v>
      </c>
      <c r="B69" s="46" t="s">
        <v>372</v>
      </c>
      <c r="C69" s="47"/>
      <c r="D69" s="44"/>
      <c r="E69" s="44"/>
      <c r="F69" s="42"/>
      <c r="G69" s="42"/>
      <c r="H69" s="42"/>
    </row>
    <row r="70" spans="1:8" s="38" customFormat="1" x14ac:dyDescent="0.2">
      <c r="A70" s="339">
        <v>8230</v>
      </c>
      <c r="B70" s="46" t="s">
        <v>371</v>
      </c>
      <c r="C70" s="47"/>
      <c r="D70" s="44"/>
      <c r="E70" s="44"/>
      <c r="F70" s="42"/>
      <c r="G70" s="42"/>
      <c r="H70" s="42"/>
    </row>
    <row r="71" spans="1:8" s="38" customFormat="1" x14ac:dyDescent="0.2">
      <c r="A71" s="339">
        <v>8240</v>
      </c>
      <c r="B71" s="46" t="s">
        <v>370</v>
      </c>
      <c r="C71" s="47"/>
      <c r="D71" s="44"/>
      <c r="E71" s="44"/>
      <c r="F71" s="42"/>
      <c r="G71" s="42"/>
      <c r="H71" s="42"/>
    </row>
    <row r="72" spans="1:8" s="38" customFormat="1" x14ac:dyDescent="0.2">
      <c r="A72" s="338">
        <v>8250</v>
      </c>
      <c r="B72" s="48" t="s">
        <v>369</v>
      </c>
      <c r="C72" s="49"/>
      <c r="D72" s="43"/>
      <c r="E72" s="43"/>
      <c r="F72" s="42"/>
      <c r="G72" s="42"/>
      <c r="H72" s="42"/>
    </row>
    <row r="73" spans="1:8" s="38" customFormat="1" x14ac:dyDescent="0.2">
      <c r="A73" s="337">
        <v>8260</v>
      </c>
      <c r="B73" s="50" t="s">
        <v>368</v>
      </c>
      <c r="C73" s="44"/>
      <c r="D73" s="44"/>
      <c r="E73" s="44"/>
      <c r="F73" s="42"/>
      <c r="G73" s="42"/>
      <c r="H73" s="42"/>
    </row>
    <row r="74" spans="1:8" s="38" customFormat="1" x14ac:dyDescent="0.2">
      <c r="A74" s="336">
        <v>8270</v>
      </c>
      <c r="B74" s="335" t="s">
        <v>367</v>
      </c>
      <c r="C74" s="334"/>
      <c r="D74" s="334"/>
      <c r="E74" s="334"/>
      <c r="F74" s="42"/>
      <c r="G74" s="42"/>
      <c r="H74" s="42"/>
    </row>
    <row r="75" spans="1:8" ht="12" x14ac:dyDescent="0.2">
      <c r="A75" s="333" t="s">
        <v>366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370" t="s">
        <v>77</v>
      </c>
      <c r="B5" s="370"/>
      <c r="C5" s="370"/>
      <c r="D5" s="370"/>
      <c r="E5" s="370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371" t="s">
        <v>81</v>
      </c>
      <c r="C10" s="371"/>
      <c r="D10" s="371"/>
      <c r="E10" s="371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371" t="s">
        <v>85</v>
      </c>
      <c r="C12" s="371"/>
      <c r="D12" s="371"/>
      <c r="E12" s="371"/>
    </row>
    <row r="13" spans="1:8" s="38" customFormat="1" ht="26.1" customHeight="1" x14ac:dyDescent="0.2">
      <c r="A13" s="56" t="s">
        <v>86</v>
      </c>
      <c r="B13" s="371" t="s">
        <v>87</v>
      </c>
      <c r="C13" s="371"/>
      <c r="D13" s="371"/>
      <c r="E13" s="371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369" t="s">
        <v>93</v>
      </c>
      <c r="C22" s="369"/>
      <c r="D22" s="369"/>
      <c r="E22" s="369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>
      <selection activeCell="A29" sqref="A29:J2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8" width="17.7109375" style="7" customWidth="1"/>
    <col min="9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H1" s="168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63" customFormat="1" ht="11.25" customHeight="1" x14ac:dyDescent="0.2">
      <c r="A5" s="166" t="s">
        <v>172</v>
      </c>
      <c r="B5" s="166"/>
      <c r="C5" s="165"/>
      <c r="D5" s="165"/>
      <c r="E5" s="165"/>
      <c r="F5" s="7"/>
      <c r="G5" s="7"/>
      <c r="H5" s="164" t="s">
        <v>169</v>
      </c>
    </row>
    <row r="6" spans="1:10" x14ac:dyDescent="0.2">
      <c r="A6" s="156"/>
      <c r="B6" s="156"/>
      <c r="C6" s="154"/>
      <c r="D6" s="154"/>
      <c r="E6" s="154"/>
      <c r="F6" s="154"/>
      <c r="G6" s="154"/>
      <c r="H6" s="154"/>
    </row>
    <row r="7" spans="1:10" ht="15" customHeight="1" x14ac:dyDescent="0.2">
      <c r="A7" s="133" t="s">
        <v>45</v>
      </c>
      <c r="B7" s="132" t="s">
        <v>46</v>
      </c>
      <c r="C7" s="130" t="s">
        <v>156</v>
      </c>
      <c r="D7" s="162">
        <v>2016</v>
      </c>
      <c r="E7" s="162">
        <v>2015</v>
      </c>
      <c r="F7" s="161" t="s">
        <v>168</v>
      </c>
      <c r="G7" s="161" t="s">
        <v>167</v>
      </c>
      <c r="H7" s="160" t="s">
        <v>166</v>
      </c>
    </row>
    <row r="8" spans="1:10" x14ac:dyDescent="0.2">
      <c r="A8" s="143" t="s">
        <v>439</v>
      </c>
      <c r="B8" s="143" t="s">
        <v>440</v>
      </c>
      <c r="C8" s="159">
        <v>10726932.24</v>
      </c>
      <c r="D8" s="159">
        <v>10726932.24</v>
      </c>
      <c r="E8" s="159">
        <v>8626237.0299999993</v>
      </c>
      <c r="F8" s="159">
        <v>9519374.8000000007</v>
      </c>
      <c r="G8" s="159"/>
      <c r="H8" s="159"/>
    </row>
    <row r="9" spans="1:10" x14ac:dyDescent="0.2">
      <c r="A9" s="143" t="s">
        <v>441</v>
      </c>
      <c r="B9" s="143" t="s">
        <v>442</v>
      </c>
      <c r="C9" s="159">
        <v>86002</v>
      </c>
      <c r="D9" s="159">
        <v>0</v>
      </c>
      <c r="E9" s="159">
        <v>120000</v>
      </c>
      <c r="F9" s="159">
        <v>0</v>
      </c>
      <c r="G9" s="159"/>
      <c r="H9" s="159"/>
    </row>
    <row r="10" spans="1:10" x14ac:dyDescent="0.2">
      <c r="A10" s="143" t="s">
        <v>443</v>
      </c>
      <c r="B10" s="143" t="s">
        <v>444</v>
      </c>
      <c r="C10" s="159">
        <v>8092255</v>
      </c>
      <c r="D10" s="159">
        <v>8092255</v>
      </c>
      <c r="E10" s="159">
        <v>6429579.2199999997</v>
      </c>
      <c r="F10" s="159">
        <v>8517907.5999999996</v>
      </c>
      <c r="G10" s="159"/>
      <c r="H10" s="159"/>
    </row>
    <row r="11" spans="1:10" x14ac:dyDescent="0.2">
      <c r="A11" s="143" t="s">
        <v>445</v>
      </c>
      <c r="B11" s="143" t="s">
        <v>446</v>
      </c>
      <c r="C11" s="159">
        <v>0</v>
      </c>
      <c r="D11" s="159">
        <v>0</v>
      </c>
      <c r="E11" s="159">
        <v>2464142.73</v>
      </c>
      <c r="F11" s="159">
        <v>0</v>
      </c>
      <c r="G11" s="159"/>
      <c r="H11" s="159"/>
    </row>
    <row r="12" spans="1:10" x14ac:dyDescent="0.2">
      <c r="A12" s="143"/>
      <c r="B12" s="143"/>
      <c r="C12" s="159"/>
      <c r="D12" s="159"/>
      <c r="E12" s="159"/>
      <c r="F12" s="159"/>
      <c r="G12" s="159"/>
      <c r="H12" s="159"/>
    </row>
    <row r="13" spans="1:10" x14ac:dyDescent="0.2">
      <c r="A13" s="143"/>
      <c r="B13" s="143"/>
      <c r="C13" s="159"/>
      <c r="D13" s="159"/>
      <c r="E13" s="159"/>
      <c r="F13" s="159"/>
      <c r="G13" s="159"/>
      <c r="H13" s="159"/>
      <c r="J13" s="167"/>
    </row>
    <row r="14" spans="1:10" x14ac:dyDescent="0.2">
      <c r="A14" s="158"/>
      <c r="B14" s="158" t="s">
        <v>171</v>
      </c>
      <c r="C14" s="157">
        <f t="shared" ref="C14:H14" si="0">SUM(C8:C13)</f>
        <v>18905189.240000002</v>
      </c>
      <c r="D14" s="157">
        <f t="shared" si="0"/>
        <v>18819187.240000002</v>
      </c>
      <c r="E14" s="157">
        <f t="shared" si="0"/>
        <v>17639958.98</v>
      </c>
      <c r="F14" s="157">
        <f t="shared" si="0"/>
        <v>18037282.399999999</v>
      </c>
      <c r="G14" s="157">
        <f t="shared" si="0"/>
        <v>0</v>
      </c>
      <c r="H14" s="157">
        <f t="shared" si="0"/>
        <v>0</v>
      </c>
    </row>
    <row r="15" spans="1:10" x14ac:dyDescent="0.2">
      <c r="A15" s="59"/>
      <c r="B15" s="59"/>
      <c r="C15" s="136"/>
      <c r="D15" s="136"/>
      <c r="E15" s="136"/>
      <c r="F15" s="136"/>
      <c r="G15" s="136"/>
      <c r="H15" s="136"/>
    </row>
    <row r="16" spans="1:10" x14ac:dyDescent="0.2">
      <c r="A16" s="59"/>
      <c r="B16" s="59"/>
      <c r="C16" s="136"/>
      <c r="D16" s="136"/>
      <c r="E16" s="136"/>
      <c r="F16" s="136"/>
      <c r="G16" s="136"/>
      <c r="H16" s="136"/>
    </row>
    <row r="17" spans="1:8" s="163" customFormat="1" ht="11.25" customHeight="1" x14ac:dyDescent="0.2">
      <c r="A17" s="166" t="s">
        <v>170</v>
      </c>
      <c r="B17" s="166"/>
      <c r="C17" s="165"/>
      <c r="D17" s="165"/>
      <c r="E17" s="165"/>
      <c r="F17" s="7"/>
      <c r="G17" s="7"/>
      <c r="H17" s="164" t="s">
        <v>169</v>
      </c>
    </row>
    <row r="18" spans="1:8" x14ac:dyDescent="0.2">
      <c r="A18" s="156"/>
      <c r="B18" s="156"/>
      <c r="C18" s="154"/>
      <c r="D18" s="154"/>
      <c r="E18" s="154"/>
      <c r="F18" s="154"/>
      <c r="G18" s="154"/>
      <c r="H18" s="154"/>
    </row>
    <row r="19" spans="1:8" ht="15" customHeight="1" x14ac:dyDescent="0.2">
      <c r="A19" s="133" t="s">
        <v>45</v>
      </c>
      <c r="B19" s="132" t="s">
        <v>46</v>
      </c>
      <c r="C19" s="130" t="s">
        <v>156</v>
      </c>
      <c r="D19" s="162">
        <v>2016</v>
      </c>
      <c r="E19" s="162">
        <v>2015</v>
      </c>
      <c r="F19" s="161" t="s">
        <v>168</v>
      </c>
      <c r="G19" s="161" t="s">
        <v>167</v>
      </c>
      <c r="H19" s="160" t="s">
        <v>166</v>
      </c>
    </row>
    <row r="20" spans="1:8" x14ac:dyDescent="0.2">
      <c r="A20" s="143" t="s">
        <v>447</v>
      </c>
      <c r="B20" s="143" t="s">
        <v>448</v>
      </c>
      <c r="C20" s="159">
        <v>1657.01</v>
      </c>
      <c r="D20" s="159">
        <v>1599.41</v>
      </c>
      <c r="E20" s="159">
        <v>1825.23</v>
      </c>
      <c r="F20" s="159">
        <v>1794.02</v>
      </c>
      <c r="G20" s="159"/>
      <c r="H20" s="159"/>
    </row>
    <row r="21" spans="1:8" x14ac:dyDescent="0.2">
      <c r="A21" s="143" t="s">
        <v>449</v>
      </c>
      <c r="B21" s="143" t="s">
        <v>450</v>
      </c>
      <c r="C21" s="159">
        <v>3024252.97</v>
      </c>
      <c r="D21" s="159">
        <v>3024252.97</v>
      </c>
      <c r="E21" s="159">
        <v>3024252.97</v>
      </c>
      <c r="F21" s="159">
        <v>3024252.97</v>
      </c>
      <c r="G21" s="159"/>
      <c r="H21" s="159"/>
    </row>
    <row r="22" spans="1:8" x14ac:dyDescent="0.2">
      <c r="A22" s="143" t="s">
        <v>451</v>
      </c>
      <c r="B22" s="143" t="s">
        <v>452</v>
      </c>
      <c r="C22" s="159">
        <v>1431507.39</v>
      </c>
      <c r="D22" s="159">
        <v>1975362.29</v>
      </c>
      <c r="E22" s="159">
        <v>2914904.7</v>
      </c>
      <c r="F22" s="159">
        <v>2914904.7</v>
      </c>
      <c r="G22" s="159"/>
      <c r="H22" s="159"/>
    </row>
    <row r="23" spans="1:8" x14ac:dyDescent="0.2">
      <c r="A23" s="143" t="s">
        <v>453</v>
      </c>
      <c r="B23" s="143" t="s">
        <v>454</v>
      </c>
      <c r="C23" s="159">
        <v>258360.14</v>
      </c>
      <c r="D23" s="159">
        <v>1288755.1399999999</v>
      </c>
      <c r="E23" s="159">
        <v>1288755.1399999999</v>
      </c>
      <c r="F23" s="159">
        <v>1288755.1399999999</v>
      </c>
      <c r="G23" s="159"/>
      <c r="H23" s="159"/>
    </row>
    <row r="24" spans="1:8" x14ac:dyDescent="0.2">
      <c r="A24" s="143" t="s">
        <v>455</v>
      </c>
      <c r="B24" s="143" t="s">
        <v>456</v>
      </c>
      <c r="C24" s="159">
        <v>1249735.44</v>
      </c>
      <c r="D24" s="159">
        <v>1352286.44</v>
      </c>
      <c r="E24" s="159">
        <v>1352286.44</v>
      </c>
      <c r="F24" s="159">
        <v>1352286.44</v>
      </c>
      <c r="G24" s="159"/>
      <c r="H24" s="159"/>
    </row>
    <row r="25" spans="1:8" x14ac:dyDescent="0.2">
      <c r="A25" s="143" t="s">
        <v>457</v>
      </c>
      <c r="B25" s="143" t="s">
        <v>458</v>
      </c>
      <c r="C25" s="159">
        <v>5151.4399999999996</v>
      </c>
      <c r="D25" s="159">
        <v>624181.31000000006</v>
      </c>
      <c r="E25" s="159">
        <v>185577.86</v>
      </c>
      <c r="F25" s="159">
        <v>791445.63</v>
      </c>
      <c r="G25" s="159"/>
      <c r="H25" s="159"/>
    </row>
    <row r="26" spans="1:8" x14ac:dyDescent="0.2">
      <c r="A26" s="143" t="s">
        <v>459</v>
      </c>
      <c r="B26" s="143" t="s">
        <v>460</v>
      </c>
      <c r="C26" s="159">
        <v>4237720.53</v>
      </c>
      <c r="D26" s="159">
        <v>4237720.53</v>
      </c>
      <c r="E26" s="159">
        <v>4237720.53</v>
      </c>
      <c r="F26" s="159">
        <v>4237720.53</v>
      </c>
      <c r="G26" s="159"/>
      <c r="H26" s="159"/>
    </row>
    <row r="27" spans="1:8" x14ac:dyDescent="0.2">
      <c r="A27" s="143" t="s">
        <v>461</v>
      </c>
      <c r="B27" s="143" t="s">
        <v>462</v>
      </c>
      <c r="C27" s="159">
        <v>3654028.21</v>
      </c>
      <c r="D27" s="159">
        <v>3654028.21</v>
      </c>
      <c r="E27" s="159">
        <v>3654028.21</v>
      </c>
      <c r="F27" s="159">
        <v>0</v>
      </c>
      <c r="G27" s="159"/>
      <c r="H27" s="159"/>
    </row>
    <row r="28" spans="1:8" x14ac:dyDescent="0.2">
      <c r="A28" s="143" t="s">
        <v>463</v>
      </c>
      <c r="B28" s="143" t="s">
        <v>464</v>
      </c>
      <c r="C28" s="159">
        <v>973168.15</v>
      </c>
      <c r="D28" s="159">
        <v>973168.15</v>
      </c>
      <c r="E28" s="159">
        <v>0</v>
      </c>
      <c r="F28" s="159">
        <v>0</v>
      </c>
      <c r="G28" s="159"/>
      <c r="H28" s="159"/>
    </row>
    <row r="29" spans="1:8" x14ac:dyDescent="0.2">
      <c r="A29" s="143" t="s">
        <v>465</v>
      </c>
      <c r="B29" s="143" t="s">
        <v>466</v>
      </c>
      <c r="C29" s="159">
        <v>1349332.53</v>
      </c>
      <c r="D29" s="159">
        <v>0</v>
      </c>
      <c r="E29" s="159">
        <v>0</v>
      </c>
      <c r="F29" s="159">
        <v>0</v>
      </c>
      <c r="G29" s="159"/>
      <c r="H29" s="159"/>
    </row>
    <row r="30" spans="1:8" x14ac:dyDescent="0.2">
      <c r="A30" s="143"/>
      <c r="B30" s="143"/>
      <c r="C30" s="159"/>
      <c r="D30" s="159"/>
      <c r="E30" s="159"/>
      <c r="F30" s="159"/>
      <c r="G30" s="159"/>
      <c r="H30" s="159"/>
    </row>
    <row r="31" spans="1:8" x14ac:dyDescent="0.2">
      <c r="A31" s="158"/>
      <c r="B31" s="158" t="s">
        <v>165</v>
      </c>
      <c r="C31" s="157">
        <f t="shared" ref="C31:H31" si="1">SUM(C20:C30)</f>
        <v>16184913.809999999</v>
      </c>
      <c r="D31" s="157">
        <f t="shared" si="1"/>
        <v>17131354.449999999</v>
      </c>
      <c r="E31" s="157">
        <f t="shared" si="1"/>
        <v>16659351.080000002</v>
      </c>
      <c r="F31" s="157">
        <f t="shared" si="1"/>
        <v>13611159.43</v>
      </c>
      <c r="G31" s="157">
        <f t="shared" si="1"/>
        <v>0</v>
      </c>
      <c r="H31" s="157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19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9" width="18.7109375" style="83" customWidth="1"/>
    <col min="10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22" t="s">
        <v>198</v>
      </c>
      <c r="B5" s="135"/>
      <c r="E5" s="173"/>
      <c r="F5" s="173"/>
      <c r="I5" s="175" t="s">
        <v>181</v>
      </c>
    </row>
    <row r="6" spans="1:10" x14ac:dyDescent="0.2">
      <c r="A6" s="174"/>
      <c r="B6" s="174"/>
      <c r="C6" s="173"/>
      <c r="D6" s="173"/>
      <c r="E6" s="173"/>
      <c r="F6" s="173"/>
    </row>
    <row r="7" spans="1:10" ht="15" customHeight="1" x14ac:dyDescent="0.2">
      <c r="A7" s="133" t="s">
        <v>45</v>
      </c>
      <c r="B7" s="132" t="s">
        <v>46</v>
      </c>
      <c r="C7" s="172" t="s">
        <v>180</v>
      </c>
      <c r="D7" s="172" t="s">
        <v>179</v>
      </c>
      <c r="E7" s="172" t="s">
        <v>178</v>
      </c>
      <c r="F7" s="172" t="s">
        <v>177</v>
      </c>
      <c r="G7" s="171" t="s">
        <v>176</v>
      </c>
      <c r="H7" s="132" t="s">
        <v>175</v>
      </c>
      <c r="I7" s="132" t="s">
        <v>174</v>
      </c>
    </row>
    <row r="8" spans="1:10" x14ac:dyDescent="0.2">
      <c r="A8" s="142" t="s">
        <v>467</v>
      </c>
      <c r="B8" s="181" t="s">
        <v>468</v>
      </c>
      <c r="C8" s="127">
        <v>4000</v>
      </c>
      <c r="D8" s="179">
        <v>4000</v>
      </c>
      <c r="E8" s="179"/>
      <c r="F8" s="179"/>
      <c r="G8" s="178"/>
      <c r="H8" s="169"/>
      <c r="I8" s="177"/>
    </row>
    <row r="9" spans="1:10" x14ac:dyDescent="0.2">
      <c r="A9" s="142"/>
      <c r="B9" s="181"/>
      <c r="C9" s="127"/>
      <c r="D9" s="179"/>
      <c r="E9" s="179"/>
      <c r="F9" s="179"/>
      <c r="G9" s="178"/>
      <c r="H9" s="169"/>
      <c r="I9" s="177"/>
    </row>
    <row r="10" spans="1:10" x14ac:dyDescent="0.2">
      <c r="A10" s="142"/>
      <c r="B10" s="181"/>
      <c r="C10" s="180"/>
      <c r="D10" s="179"/>
      <c r="E10" s="179"/>
      <c r="F10" s="179"/>
      <c r="G10" s="178"/>
      <c r="H10" s="169"/>
      <c r="I10" s="177"/>
    </row>
    <row r="11" spans="1:10" x14ac:dyDescent="0.2">
      <c r="A11" s="142"/>
      <c r="B11" s="181"/>
      <c r="C11" s="180"/>
      <c r="D11" s="179"/>
      <c r="E11" s="179"/>
      <c r="F11" s="179"/>
      <c r="G11" s="178"/>
      <c r="H11" s="169"/>
      <c r="I11" s="177"/>
    </row>
    <row r="12" spans="1:10" x14ac:dyDescent="0.2">
      <c r="A12" s="142"/>
      <c r="B12" s="181"/>
      <c r="C12" s="180"/>
      <c r="D12" s="179"/>
      <c r="E12" s="179"/>
      <c r="F12" s="179"/>
      <c r="G12" s="178"/>
      <c r="H12" s="169"/>
      <c r="I12" s="177"/>
    </row>
    <row r="13" spans="1:10" x14ac:dyDescent="0.2">
      <c r="A13" s="142"/>
      <c r="B13" s="181"/>
      <c r="C13" s="180"/>
      <c r="D13" s="179"/>
      <c r="E13" s="179"/>
      <c r="F13" s="179"/>
      <c r="G13" s="178"/>
      <c r="H13" s="169"/>
      <c r="I13" s="177"/>
    </row>
    <row r="14" spans="1:10" x14ac:dyDescent="0.2">
      <c r="A14" s="142"/>
      <c r="B14" s="181"/>
      <c r="C14" s="180"/>
      <c r="D14" s="179"/>
      <c r="E14" s="179"/>
      <c r="F14" s="179"/>
      <c r="G14" s="178"/>
      <c r="H14" s="169"/>
      <c r="I14" s="177"/>
    </row>
    <row r="15" spans="1:10" x14ac:dyDescent="0.2">
      <c r="A15" s="158"/>
      <c r="B15" s="158" t="s">
        <v>197</v>
      </c>
      <c r="C15" s="157">
        <f>SUM(C8:C14)</f>
        <v>4000</v>
      </c>
      <c r="D15" s="157">
        <f>SUM(D8:D14)</f>
        <v>4000</v>
      </c>
      <c r="E15" s="157">
        <f>SUM(E8:E14)</f>
        <v>0</v>
      </c>
      <c r="F15" s="157">
        <f>SUM(F8:F14)</f>
        <v>0</v>
      </c>
      <c r="G15" s="157">
        <f>SUM(G8:G14)</f>
        <v>0</v>
      </c>
      <c r="H15" s="149"/>
      <c r="I15" s="149"/>
    </row>
    <row r="16" spans="1:10" x14ac:dyDescent="0.2">
      <c r="A16" s="59"/>
      <c r="B16" s="59"/>
      <c r="C16" s="136"/>
      <c r="D16" s="136"/>
      <c r="E16" s="136"/>
      <c r="F16" s="136"/>
      <c r="G16" s="136"/>
      <c r="H16" s="59"/>
      <c r="I16" s="59"/>
    </row>
    <row r="17" spans="1:9" x14ac:dyDescent="0.2">
      <c r="A17" s="59"/>
      <c r="B17" s="59"/>
      <c r="C17" s="136"/>
      <c r="D17" s="136"/>
      <c r="E17" s="136"/>
      <c r="F17" s="136"/>
      <c r="G17" s="136"/>
      <c r="H17" s="59"/>
      <c r="I17" s="59"/>
    </row>
    <row r="18" spans="1:9" ht="11.25" customHeight="1" x14ac:dyDescent="0.2">
      <c r="A18" s="122" t="s">
        <v>196</v>
      </c>
      <c r="B18" s="135"/>
      <c r="E18" s="173"/>
      <c r="F18" s="173"/>
      <c r="I18" s="175" t="s">
        <v>181</v>
      </c>
    </row>
    <row r="19" spans="1:9" x14ac:dyDescent="0.2">
      <c r="A19" s="174"/>
      <c r="B19" s="174"/>
      <c r="C19" s="173"/>
      <c r="D19" s="173"/>
      <c r="E19" s="173"/>
      <c r="F19" s="173"/>
    </row>
    <row r="20" spans="1:9" ht="15" customHeight="1" x14ac:dyDescent="0.2">
      <c r="A20" s="133" t="s">
        <v>45</v>
      </c>
      <c r="B20" s="132" t="s">
        <v>46</v>
      </c>
      <c r="C20" s="172" t="s">
        <v>180</v>
      </c>
      <c r="D20" s="172" t="s">
        <v>179</v>
      </c>
      <c r="E20" s="172" t="s">
        <v>178</v>
      </c>
      <c r="F20" s="172" t="s">
        <v>177</v>
      </c>
      <c r="G20" s="171" t="s">
        <v>176</v>
      </c>
      <c r="H20" s="132" t="s">
        <v>175</v>
      </c>
      <c r="I20" s="132" t="s">
        <v>174</v>
      </c>
    </row>
    <row r="21" spans="1:9" x14ac:dyDescent="0.2">
      <c r="A21" s="128" t="s">
        <v>469</v>
      </c>
      <c r="B21" s="128" t="s">
        <v>470</v>
      </c>
      <c r="C21" s="127">
        <v>24001</v>
      </c>
      <c r="D21" s="170">
        <v>24001</v>
      </c>
      <c r="E21" s="170"/>
      <c r="F21" s="170"/>
      <c r="G21" s="170"/>
      <c r="H21" s="169"/>
      <c r="I21" s="169"/>
    </row>
    <row r="22" spans="1:9" x14ac:dyDescent="0.2">
      <c r="A22" s="128"/>
      <c r="B22" s="128"/>
      <c r="C22" s="127"/>
      <c r="D22" s="170"/>
      <c r="E22" s="170"/>
      <c r="F22" s="170"/>
      <c r="G22" s="170"/>
      <c r="H22" s="169"/>
      <c r="I22" s="169"/>
    </row>
    <row r="23" spans="1:9" x14ac:dyDescent="0.2">
      <c r="A23" s="128"/>
      <c r="B23" s="128"/>
      <c r="C23" s="127"/>
      <c r="D23" s="170"/>
      <c r="E23" s="170"/>
      <c r="F23" s="170"/>
      <c r="G23" s="170"/>
      <c r="H23" s="169"/>
      <c r="I23" s="169"/>
    </row>
    <row r="24" spans="1:9" x14ac:dyDescent="0.2">
      <c r="A24" s="128"/>
      <c r="B24" s="128"/>
      <c r="C24" s="127"/>
      <c r="D24" s="170"/>
      <c r="E24" s="170"/>
      <c r="F24" s="170"/>
      <c r="G24" s="170"/>
      <c r="H24" s="169"/>
      <c r="I24" s="169"/>
    </row>
    <row r="25" spans="1:9" x14ac:dyDescent="0.2">
      <c r="A25" s="61"/>
      <c r="B25" s="61" t="s">
        <v>195</v>
      </c>
      <c r="C25" s="149">
        <f>SUM(C21:C24)</f>
        <v>24001</v>
      </c>
      <c r="D25" s="149">
        <f>SUM(D21:D24)</f>
        <v>24001</v>
      </c>
      <c r="E25" s="149">
        <f>SUM(E21:E24)</f>
        <v>0</v>
      </c>
      <c r="F25" s="149">
        <f>SUM(F21:F24)</f>
        <v>0</v>
      </c>
      <c r="G25" s="149">
        <f>SUM(G21:G24)</f>
        <v>0</v>
      </c>
      <c r="H25" s="149"/>
      <c r="I25" s="149"/>
    </row>
    <row r="28" spans="1:9" x14ac:dyDescent="0.2">
      <c r="A28" s="122" t="s">
        <v>194</v>
      </c>
      <c r="B28" s="135"/>
      <c r="E28" s="173"/>
      <c r="F28" s="173"/>
      <c r="I28" s="175" t="s">
        <v>181</v>
      </c>
    </row>
    <row r="29" spans="1:9" x14ac:dyDescent="0.2">
      <c r="A29" s="174"/>
      <c r="B29" s="174"/>
      <c r="C29" s="173"/>
      <c r="D29" s="173"/>
      <c r="E29" s="173"/>
      <c r="F29" s="173"/>
    </row>
    <row r="30" spans="1:9" x14ac:dyDescent="0.2">
      <c r="A30" s="133" t="s">
        <v>45</v>
      </c>
      <c r="B30" s="132" t="s">
        <v>46</v>
      </c>
      <c r="C30" s="172" t="s">
        <v>180</v>
      </c>
      <c r="D30" s="172" t="s">
        <v>179</v>
      </c>
      <c r="E30" s="172" t="s">
        <v>178</v>
      </c>
      <c r="F30" s="172" t="s">
        <v>177</v>
      </c>
      <c r="G30" s="171" t="s">
        <v>176</v>
      </c>
      <c r="H30" s="132" t="s">
        <v>175</v>
      </c>
      <c r="I30" s="132" t="s">
        <v>174</v>
      </c>
    </row>
    <row r="31" spans="1:9" x14ac:dyDescent="0.2">
      <c r="A31" s="128" t="s">
        <v>438</v>
      </c>
      <c r="B31" s="128" t="s">
        <v>438</v>
      </c>
      <c r="C31" s="127"/>
      <c r="D31" s="170"/>
      <c r="E31" s="170"/>
      <c r="F31" s="170"/>
      <c r="G31" s="170"/>
      <c r="H31" s="169"/>
      <c r="I31" s="169"/>
    </row>
    <row r="32" spans="1:9" x14ac:dyDescent="0.2">
      <c r="A32" s="128"/>
      <c r="B32" s="128"/>
      <c r="C32" s="127"/>
      <c r="D32" s="170"/>
      <c r="E32" s="170"/>
      <c r="F32" s="170"/>
      <c r="G32" s="170"/>
      <c r="H32" s="169"/>
      <c r="I32" s="169"/>
    </row>
    <row r="33" spans="1:9" x14ac:dyDescent="0.2">
      <c r="A33" s="128"/>
      <c r="B33" s="128"/>
      <c r="C33" s="127"/>
      <c r="D33" s="170"/>
      <c r="E33" s="170"/>
      <c r="F33" s="170"/>
      <c r="G33" s="170"/>
      <c r="H33" s="169"/>
      <c r="I33" s="169"/>
    </row>
    <row r="34" spans="1:9" x14ac:dyDescent="0.2">
      <c r="A34" s="128"/>
      <c r="B34" s="128"/>
      <c r="C34" s="127"/>
      <c r="D34" s="170"/>
      <c r="E34" s="170"/>
      <c r="F34" s="170"/>
      <c r="G34" s="170"/>
      <c r="H34" s="169"/>
      <c r="I34" s="169"/>
    </row>
    <row r="35" spans="1:9" x14ac:dyDescent="0.2">
      <c r="A35" s="61"/>
      <c r="B35" s="61" t="s">
        <v>193</v>
      </c>
      <c r="C35" s="149">
        <f>SUM(C31:C34)</f>
        <v>0</v>
      </c>
      <c r="D35" s="149">
        <f>SUM(D31:D34)</f>
        <v>0</v>
      </c>
      <c r="E35" s="149">
        <f>SUM(E31:E34)</f>
        <v>0</v>
      </c>
      <c r="F35" s="149">
        <f>SUM(F31:F34)</f>
        <v>0</v>
      </c>
      <c r="G35" s="149">
        <f>SUM(G31:G34)</f>
        <v>0</v>
      </c>
      <c r="H35" s="149"/>
      <c r="I35" s="149"/>
    </row>
    <row r="38" spans="1:9" x14ac:dyDescent="0.2">
      <c r="A38" s="122" t="s">
        <v>192</v>
      </c>
      <c r="B38" s="135"/>
      <c r="E38" s="173"/>
      <c r="F38" s="173"/>
      <c r="I38" s="175" t="s">
        <v>181</v>
      </c>
    </row>
    <row r="39" spans="1:9" x14ac:dyDescent="0.2">
      <c r="A39" s="174"/>
      <c r="B39" s="174"/>
      <c r="C39" s="173"/>
      <c r="D39" s="173"/>
      <c r="E39" s="173"/>
      <c r="F39" s="173"/>
    </row>
    <row r="40" spans="1:9" x14ac:dyDescent="0.2">
      <c r="A40" s="133" t="s">
        <v>45</v>
      </c>
      <c r="B40" s="132" t="s">
        <v>46</v>
      </c>
      <c r="C40" s="172" t="s">
        <v>180</v>
      </c>
      <c r="D40" s="172" t="s">
        <v>179</v>
      </c>
      <c r="E40" s="172" t="s">
        <v>178</v>
      </c>
      <c r="F40" s="172" t="s">
        <v>177</v>
      </c>
      <c r="G40" s="171" t="s">
        <v>176</v>
      </c>
      <c r="H40" s="132" t="s">
        <v>175</v>
      </c>
      <c r="I40" s="132" t="s">
        <v>174</v>
      </c>
    </row>
    <row r="41" spans="1:9" x14ac:dyDescent="0.2">
      <c r="A41" s="128" t="s">
        <v>471</v>
      </c>
      <c r="B41" s="128" t="s">
        <v>472</v>
      </c>
      <c r="C41" s="127">
        <v>0.83</v>
      </c>
      <c r="D41" s="170">
        <v>0.83</v>
      </c>
      <c r="E41" s="170"/>
      <c r="F41" s="170"/>
      <c r="G41" s="170"/>
      <c r="H41" s="169"/>
      <c r="I41" s="169"/>
    </row>
    <row r="42" spans="1:9" x14ac:dyDescent="0.2">
      <c r="A42" s="128"/>
      <c r="B42" s="128"/>
      <c r="C42" s="127"/>
      <c r="D42" s="170"/>
      <c r="E42" s="170"/>
      <c r="F42" s="170"/>
      <c r="G42" s="170"/>
      <c r="H42" s="169"/>
      <c r="I42" s="169"/>
    </row>
    <row r="43" spans="1:9" x14ac:dyDescent="0.2">
      <c r="A43" s="128"/>
      <c r="B43" s="128"/>
      <c r="C43" s="127"/>
      <c r="D43" s="170"/>
      <c r="E43" s="170"/>
      <c r="F43" s="170"/>
      <c r="G43" s="170"/>
      <c r="H43" s="169"/>
      <c r="I43" s="169"/>
    </row>
    <row r="44" spans="1:9" x14ac:dyDescent="0.2">
      <c r="A44" s="128"/>
      <c r="B44" s="128"/>
      <c r="C44" s="127"/>
      <c r="D44" s="170"/>
      <c r="E44" s="170"/>
      <c r="F44" s="170"/>
      <c r="G44" s="170"/>
      <c r="H44" s="169"/>
      <c r="I44" s="169"/>
    </row>
    <row r="45" spans="1:9" x14ac:dyDescent="0.2">
      <c r="A45" s="61"/>
      <c r="B45" s="61" t="s">
        <v>191</v>
      </c>
      <c r="C45" s="149">
        <f>SUM(C41:C44)</f>
        <v>0.83</v>
      </c>
      <c r="D45" s="149">
        <f>SUM(D41:D44)</f>
        <v>0.83</v>
      </c>
      <c r="E45" s="149">
        <f>SUM(E41:E44)</f>
        <v>0</v>
      </c>
      <c r="F45" s="149">
        <f>SUM(F41:F44)</f>
        <v>0</v>
      </c>
      <c r="G45" s="149">
        <f>SUM(G41:G44)</f>
        <v>0</v>
      </c>
      <c r="H45" s="149"/>
      <c r="I45" s="149"/>
    </row>
    <row r="48" spans="1:9" x14ac:dyDescent="0.2">
      <c r="A48" s="122" t="s">
        <v>190</v>
      </c>
      <c r="B48" s="135"/>
      <c r="C48" s="173"/>
      <c r="D48" s="173"/>
      <c r="E48" s="173"/>
      <c r="F48" s="173"/>
    </row>
    <row r="49" spans="1:9" x14ac:dyDescent="0.2">
      <c r="A49" s="174"/>
      <c r="B49" s="174"/>
      <c r="C49" s="173"/>
      <c r="D49" s="173"/>
      <c r="E49" s="173"/>
      <c r="F49" s="173"/>
    </row>
    <row r="50" spans="1:9" x14ac:dyDescent="0.2">
      <c r="A50" s="133" t="s">
        <v>45</v>
      </c>
      <c r="B50" s="132" t="s">
        <v>46</v>
      </c>
      <c r="C50" s="172" t="s">
        <v>180</v>
      </c>
      <c r="D50" s="172" t="s">
        <v>179</v>
      </c>
      <c r="E50" s="172" t="s">
        <v>178</v>
      </c>
      <c r="F50" s="172" t="s">
        <v>177</v>
      </c>
      <c r="G50" s="171" t="s">
        <v>176</v>
      </c>
      <c r="H50" s="132" t="s">
        <v>175</v>
      </c>
      <c r="I50" s="132" t="s">
        <v>174</v>
      </c>
    </row>
    <row r="51" spans="1:9" x14ac:dyDescent="0.2">
      <c r="A51" s="128" t="s">
        <v>473</v>
      </c>
      <c r="B51" s="128" t="s">
        <v>474</v>
      </c>
      <c r="C51" s="127">
        <v>81448.009999999995</v>
      </c>
      <c r="D51" s="170">
        <v>81448.009999999995</v>
      </c>
      <c r="E51" s="170"/>
      <c r="F51" s="170"/>
      <c r="G51" s="170"/>
      <c r="H51" s="169"/>
      <c r="I51" s="169"/>
    </row>
    <row r="52" spans="1:9" x14ac:dyDescent="0.2">
      <c r="A52" s="128" t="s">
        <v>475</v>
      </c>
      <c r="B52" s="128" t="s">
        <v>476</v>
      </c>
      <c r="C52" s="127">
        <v>2698</v>
      </c>
      <c r="D52" s="170">
        <v>2698</v>
      </c>
      <c r="E52" s="170"/>
      <c r="F52" s="170"/>
      <c r="G52" s="170"/>
      <c r="H52" s="169"/>
      <c r="I52" s="169"/>
    </row>
    <row r="53" spans="1:9" x14ac:dyDescent="0.2">
      <c r="A53" s="128" t="s">
        <v>477</v>
      </c>
      <c r="B53" s="128" t="s">
        <v>478</v>
      </c>
      <c r="C53" s="127">
        <v>320253.89</v>
      </c>
      <c r="D53" s="170">
        <v>320253.89</v>
      </c>
      <c r="E53" s="170"/>
      <c r="F53" s="170"/>
      <c r="G53" s="170"/>
      <c r="H53" s="169"/>
      <c r="I53" s="169"/>
    </row>
    <row r="54" spans="1:9" x14ac:dyDescent="0.2">
      <c r="A54" s="128"/>
      <c r="B54" s="128"/>
      <c r="C54" s="127"/>
      <c r="D54" s="170"/>
      <c r="E54" s="170"/>
      <c r="F54" s="170"/>
      <c r="G54" s="170"/>
      <c r="H54" s="169"/>
      <c r="I54" s="169"/>
    </row>
    <row r="55" spans="1:9" x14ac:dyDescent="0.2">
      <c r="A55" s="128"/>
      <c r="B55" s="128"/>
      <c r="C55" s="127"/>
      <c r="D55" s="170"/>
      <c r="E55" s="170"/>
      <c r="F55" s="170"/>
      <c r="G55" s="170"/>
      <c r="H55" s="169"/>
      <c r="I55" s="169"/>
    </row>
    <row r="56" spans="1:9" x14ac:dyDescent="0.2">
      <c r="A56" s="128"/>
      <c r="B56" s="128"/>
      <c r="C56" s="127"/>
      <c r="D56" s="170"/>
      <c r="E56" s="170"/>
      <c r="F56" s="170"/>
      <c r="G56" s="170"/>
      <c r="H56" s="169"/>
      <c r="I56" s="169"/>
    </row>
    <row r="57" spans="1:9" x14ac:dyDescent="0.2">
      <c r="A57" s="128"/>
      <c r="B57" s="128"/>
      <c r="C57" s="127"/>
      <c r="D57" s="170"/>
      <c r="E57" s="170"/>
      <c r="F57" s="170"/>
      <c r="G57" s="170"/>
      <c r="H57" s="169"/>
      <c r="I57" s="169"/>
    </row>
    <row r="58" spans="1:9" x14ac:dyDescent="0.2">
      <c r="A58" s="128"/>
      <c r="B58" s="128"/>
      <c r="C58" s="127"/>
      <c r="D58" s="170"/>
      <c r="E58" s="170"/>
      <c r="F58" s="170"/>
      <c r="G58" s="170"/>
      <c r="H58" s="169"/>
      <c r="I58" s="169"/>
    </row>
    <row r="59" spans="1:9" x14ac:dyDescent="0.2">
      <c r="A59" s="128"/>
      <c r="B59" s="128"/>
      <c r="C59" s="127"/>
      <c r="D59" s="170"/>
      <c r="E59" s="170"/>
      <c r="F59" s="170"/>
      <c r="G59" s="170"/>
      <c r="H59" s="169"/>
      <c r="I59" s="169"/>
    </row>
    <row r="60" spans="1:9" x14ac:dyDescent="0.2">
      <c r="A60" s="128"/>
      <c r="B60" s="128"/>
      <c r="C60" s="127"/>
      <c r="D60" s="170"/>
      <c r="E60" s="170"/>
      <c r="F60" s="170"/>
      <c r="G60" s="170"/>
      <c r="H60" s="169"/>
      <c r="I60" s="169"/>
    </row>
    <row r="61" spans="1:9" x14ac:dyDescent="0.2">
      <c r="A61" s="128"/>
      <c r="B61" s="128"/>
      <c r="C61" s="127"/>
      <c r="D61" s="170"/>
      <c r="E61" s="170"/>
      <c r="F61" s="170"/>
      <c r="G61" s="170"/>
      <c r="H61" s="169"/>
      <c r="I61" s="169"/>
    </row>
    <row r="62" spans="1:9" x14ac:dyDescent="0.2">
      <c r="A62" s="128"/>
      <c r="B62" s="128"/>
      <c r="C62" s="127"/>
      <c r="D62" s="170"/>
      <c r="E62" s="170"/>
      <c r="F62" s="170"/>
      <c r="G62" s="170"/>
      <c r="H62" s="169"/>
      <c r="I62" s="169"/>
    </row>
    <row r="63" spans="1:9" x14ac:dyDescent="0.2">
      <c r="A63" s="128"/>
      <c r="B63" s="128"/>
      <c r="C63" s="127"/>
      <c r="D63" s="170"/>
      <c r="E63" s="170"/>
      <c r="F63" s="170"/>
      <c r="G63" s="170"/>
      <c r="H63" s="169"/>
      <c r="I63" s="169"/>
    </row>
    <row r="64" spans="1:9" x14ac:dyDescent="0.2">
      <c r="A64" s="128"/>
      <c r="B64" s="128"/>
      <c r="C64" s="127"/>
      <c r="D64" s="170"/>
      <c r="E64" s="170"/>
      <c r="F64" s="170"/>
      <c r="G64" s="170"/>
      <c r="H64" s="169"/>
      <c r="I64" s="169"/>
    </row>
    <row r="65" spans="1:9" x14ac:dyDescent="0.2">
      <c r="A65" s="128"/>
      <c r="B65" s="128"/>
      <c r="C65" s="127"/>
      <c r="D65" s="170"/>
      <c r="E65" s="170"/>
      <c r="F65" s="170"/>
      <c r="G65" s="170"/>
      <c r="H65" s="169"/>
      <c r="I65" s="169"/>
    </row>
    <row r="66" spans="1:9" x14ac:dyDescent="0.2">
      <c r="A66" s="128"/>
      <c r="B66" s="128"/>
      <c r="C66" s="127"/>
      <c r="D66" s="170"/>
      <c r="E66" s="170"/>
      <c r="F66" s="170"/>
      <c r="G66" s="170"/>
      <c r="H66" s="169"/>
      <c r="I66" s="169"/>
    </row>
    <row r="67" spans="1:9" x14ac:dyDescent="0.2">
      <c r="A67" s="128"/>
      <c r="B67" s="128"/>
      <c r="C67" s="127"/>
      <c r="D67" s="170"/>
      <c r="E67" s="170"/>
      <c r="F67" s="170"/>
      <c r="G67" s="170"/>
      <c r="H67" s="169"/>
      <c r="I67" s="169"/>
    </row>
    <row r="68" spans="1:9" x14ac:dyDescent="0.2">
      <c r="A68" s="128"/>
      <c r="B68" s="128"/>
      <c r="C68" s="127"/>
      <c r="D68" s="170"/>
      <c r="E68" s="170"/>
      <c r="F68" s="170"/>
      <c r="G68" s="170"/>
      <c r="H68" s="169"/>
      <c r="I68" s="169"/>
    </row>
    <row r="69" spans="1:9" x14ac:dyDescent="0.2">
      <c r="A69" s="128"/>
      <c r="B69" s="128"/>
      <c r="C69" s="127"/>
      <c r="D69" s="170"/>
      <c r="E69" s="170"/>
      <c r="F69" s="170"/>
      <c r="G69" s="170"/>
      <c r="H69" s="169"/>
      <c r="I69" s="169"/>
    </row>
    <row r="70" spans="1:9" x14ac:dyDescent="0.2">
      <c r="A70" s="128"/>
      <c r="B70" s="128"/>
      <c r="C70" s="127"/>
      <c r="D70" s="170"/>
      <c r="E70" s="170"/>
      <c r="F70" s="170"/>
      <c r="G70" s="170"/>
      <c r="H70" s="169"/>
      <c r="I70" s="169"/>
    </row>
    <row r="71" spans="1:9" x14ac:dyDescent="0.2">
      <c r="A71" s="128"/>
      <c r="B71" s="128"/>
      <c r="C71" s="127"/>
      <c r="D71" s="170"/>
      <c r="E71" s="170"/>
      <c r="F71" s="170"/>
      <c r="G71" s="170"/>
      <c r="H71" s="169"/>
      <c r="I71" s="169"/>
    </row>
    <row r="72" spans="1:9" x14ac:dyDescent="0.2">
      <c r="A72" s="128"/>
      <c r="B72" s="128"/>
      <c r="C72" s="127"/>
      <c r="D72" s="170"/>
      <c r="E72" s="170"/>
      <c r="F72" s="170"/>
      <c r="G72" s="170"/>
      <c r="H72" s="169"/>
      <c r="I72" s="169"/>
    </row>
    <row r="73" spans="1:9" x14ac:dyDescent="0.2">
      <c r="A73" s="128"/>
      <c r="B73" s="128"/>
      <c r="C73" s="127"/>
      <c r="D73" s="170"/>
      <c r="E73" s="170"/>
      <c r="F73" s="170"/>
      <c r="G73" s="170"/>
      <c r="H73" s="169"/>
      <c r="I73" s="169"/>
    </row>
    <row r="74" spans="1:9" x14ac:dyDescent="0.2">
      <c r="A74" s="128"/>
      <c r="B74" s="128"/>
      <c r="C74" s="127"/>
      <c r="D74" s="170"/>
      <c r="E74" s="170"/>
      <c r="F74" s="170"/>
      <c r="G74" s="170"/>
      <c r="H74" s="169"/>
      <c r="I74" s="169"/>
    </row>
    <row r="75" spans="1:9" x14ac:dyDescent="0.2">
      <c r="A75" s="61"/>
      <c r="B75" s="61" t="s">
        <v>189</v>
      </c>
      <c r="C75" s="149">
        <f>SUM(C51:C74)</f>
        <v>404399.9</v>
      </c>
      <c r="D75" s="149">
        <f>SUM(D51:D74)</f>
        <v>404399.9</v>
      </c>
      <c r="E75" s="149">
        <f>SUM(E51:E74)</f>
        <v>0</v>
      </c>
      <c r="F75" s="149">
        <f>SUM(F51:F74)</f>
        <v>0</v>
      </c>
      <c r="G75" s="149">
        <f>SUM(G51:G74)</f>
        <v>0</v>
      </c>
      <c r="H75" s="149"/>
      <c r="I75" s="149"/>
    </row>
    <row r="78" spans="1:9" x14ac:dyDescent="0.2">
      <c r="A78" s="122" t="s">
        <v>188</v>
      </c>
      <c r="B78" s="135"/>
      <c r="C78" s="176"/>
      <c r="E78" s="173"/>
      <c r="F78" s="173"/>
      <c r="I78" s="175" t="s">
        <v>181</v>
      </c>
    </row>
    <row r="79" spans="1:9" x14ac:dyDescent="0.2">
      <c r="A79" s="174"/>
      <c r="B79" s="174"/>
      <c r="C79" s="173"/>
      <c r="D79" s="173"/>
      <c r="E79" s="173"/>
      <c r="F79" s="173"/>
    </row>
    <row r="80" spans="1:9" x14ac:dyDescent="0.2">
      <c r="A80" s="133" t="s">
        <v>45</v>
      </c>
      <c r="B80" s="132" t="s">
        <v>46</v>
      </c>
      <c r="C80" s="172" t="s">
        <v>180</v>
      </c>
      <c r="D80" s="172" t="s">
        <v>179</v>
      </c>
      <c r="E80" s="172" t="s">
        <v>178</v>
      </c>
      <c r="F80" s="172" t="s">
        <v>177</v>
      </c>
      <c r="G80" s="171" t="s">
        <v>176</v>
      </c>
      <c r="H80" s="132" t="s">
        <v>175</v>
      </c>
      <c r="I80" s="132" t="s">
        <v>174</v>
      </c>
    </row>
    <row r="81" spans="1:11" x14ac:dyDescent="0.2">
      <c r="A81" s="128" t="s">
        <v>438</v>
      </c>
      <c r="B81" s="128" t="s">
        <v>438</v>
      </c>
      <c r="C81" s="127"/>
      <c r="D81" s="170"/>
      <c r="E81" s="170"/>
      <c r="F81" s="170"/>
      <c r="G81" s="170"/>
      <c r="H81" s="169"/>
      <c r="I81" s="169"/>
    </row>
    <row r="82" spans="1:11" x14ac:dyDescent="0.2">
      <c r="A82" s="128"/>
      <c r="B82" s="128"/>
      <c r="C82" s="127"/>
      <c r="D82" s="170"/>
      <c r="E82" s="170"/>
      <c r="F82" s="170"/>
      <c r="G82" s="170"/>
      <c r="H82" s="169"/>
      <c r="I82" s="169"/>
    </row>
    <row r="83" spans="1:11" x14ac:dyDescent="0.2">
      <c r="A83" s="128"/>
      <c r="B83" s="128"/>
      <c r="C83" s="127"/>
      <c r="D83" s="170"/>
      <c r="E83" s="170"/>
      <c r="F83" s="170"/>
      <c r="G83" s="170"/>
      <c r="H83" s="169"/>
      <c r="I83" s="169"/>
      <c r="K83" s="7"/>
    </row>
    <row r="84" spans="1:11" x14ac:dyDescent="0.2">
      <c r="A84" s="128"/>
      <c r="B84" s="128"/>
      <c r="C84" s="127"/>
      <c r="D84" s="170"/>
      <c r="E84" s="170"/>
      <c r="F84" s="170"/>
      <c r="G84" s="170"/>
      <c r="H84" s="169"/>
      <c r="I84" s="169"/>
      <c r="K84" s="7"/>
    </row>
    <row r="85" spans="1:11" x14ac:dyDescent="0.2">
      <c r="A85" s="61"/>
      <c r="B85" s="61" t="s">
        <v>187</v>
      </c>
      <c r="C85" s="149">
        <f>SUM(C81:C84)</f>
        <v>0</v>
      </c>
      <c r="D85" s="149">
        <f>SUM(D81:D84)</f>
        <v>0</v>
      </c>
      <c r="E85" s="149">
        <f>SUM(E81:E84)</f>
        <v>0</v>
      </c>
      <c r="F85" s="149">
        <f>SUM(F81:F84)</f>
        <v>0</v>
      </c>
      <c r="G85" s="149">
        <f>SUM(G81:G84)</f>
        <v>0</v>
      </c>
      <c r="H85" s="149"/>
      <c r="I85" s="149"/>
      <c r="K85" s="7"/>
    </row>
    <row r="88" spans="1:11" x14ac:dyDescent="0.2">
      <c r="A88" s="122" t="s">
        <v>186</v>
      </c>
      <c r="B88" s="135"/>
      <c r="E88" s="173"/>
      <c r="F88" s="173"/>
      <c r="I88" s="175" t="s">
        <v>181</v>
      </c>
    </row>
    <row r="89" spans="1:11" x14ac:dyDescent="0.2">
      <c r="A89" s="174"/>
      <c r="B89" s="174"/>
      <c r="C89" s="173"/>
      <c r="D89" s="173"/>
      <c r="E89" s="173"/>
      <c r="F89" s="173"/>
    </row>
    <row r="90" spans="1:11" x14ac:dyDescent="0.2">
      <c r="A90" s="133" t="s">
        <v>45</v>
      </c>
      <c r="B90" s="132" t="s">
        <v>46</v>
      </c>
      <c r="C90" s="172" t="s">
        <v>180</v>
      </c>
      <c r="D90" s="172" t="s">
        <v>179</v>
      </c>
      <c r="E90" s="172" t="s">
        <v>178</v>
      </c>
      <c r="F90" s="172" t="s">
        <v>177</v>
      </c>
      <c r="G90" s="171" t="s">
        <v>176</v>
      </c>
      <c r="H90" s="132" t="s">
        <v>175</v>
      </c>
      <c r="I90" s="132" t="s">
        <v>174</v>
      </c>
    </row>
    <row r="91" spans="1:11" x14ac:dyDescent="0.2">
      <c r="A91" s="128" t="s">
        <v>438</v>
      </c>
      <c r="B91" s="128" t="s">
        <v>438</v>
      </c>
      <c r="C91" s="127"/>
      <c r="D91" s="170"/>
      <c r="E91" s="170"/>
      <c r="F91" s="170"/>
      <c r="G91" s="170"/>
      <c r="H91" s="169"/>
      <c r="I91" s="169"/>
    </row>
    <row r="92" spans="1:11" x14ac:dyDescent="0.2">
      <c r="A92" s="128"/>
      <c r="B92" s="128"/>
      <c r="C92" s="127"/>
      <c r="D92" s="170"/>
      <c r="E92" s="170"/>
      <c r="F92" s="170"/>
      <c r="G92" s="170"/>
      <c r="H92" s="169"/>
      <c r="I92" s="169"/>
    </row>
    <row r="93" spans="1:11" x14ac:dyDescent="0.2">
      <c r="A93" s="128"/>
      <c r="B93" s="128"/>
      <c r="C93" s="127"/>
      <c r="D93" s="170"/>
      <c r="E93" s="170"/>
      <c r="F93" s="170"/>
      <c r="G93" s="170"/>
      <c r="H93" s="169"/>
      <c r="I93" s="169"/>
    </row>
    <row r="94" spans="1:11" x14ac:dyDescent="0.2">
      <c r="A94" s="128"/>
      <c r="B94" s="128"/>
      <c r="C94" s="127"/>
      <c r="D94" s="170"/>
      <c r="E94" s="170"/>
      <c r="F94" s="170"/>
      <c r="G94" s="170"/>
      <c r="H94" s="169"/>
      <c r="I94" s="169"/>
    </row>
    <row r="95" spans="1:11" x14ac:dyDescent="0.2">
      <c r="A95" s="61"/>
      <c r="B95" s="61" t="s">
        <v>185</v>
      </c>
      <c r="C95" s="149">
        <f>SUM(C91:C94)</f>
        <v>0</v>
      </c>
      <c r="D95" s="149">
        <f>SUM(D91:D94)</f>
        <v>0</v>
      </c>
      <c r="E95" s="149">
        <f>SUM(E91:E94)</f>
        <v>0</v>
      </c>
      <c r="F95" s="149">
        <f>SUM(F91:F94)</f>
        <v>0</v>
      </c>
      <c r="G95" s="149">
        <f>SUM(G91:G94)</f>
        <v>0</v>
      </c>
      <c r="H95" s="149"/>
      <c r="I95" s="149"/>
    </row>
    <row r="98" spans="1:11" x14ac:dyDescent="0.2">
      <c r="A98" s="122" t="s">
        <v>184</v>
      </c>
      <c r="B98" s="135"/>
      <c r="E98" s="173"/>
      <c r="F98" s="173"/>
      <c r="I98" s="175" t="s">
        <v>181</v>
      </c>
    </row>
    <row r="99" spans="1:11" x14ac:dyDescent="0.2">
      <c r="A99" s="174"/>
      <c r="B99" s="174"/>
      <c r="C99" s="173"/>
      <c r="D99" s="173"/>
      <c r="E99" s="173"/>
      <c r="F99" s="173"/>
    </row>
    <row r="100" spans="1:11" x14ac:dyDescent="0.2">
      <c r="A100" s="133" t="s">
        <v>45</v>
      </c>
      <c r="B100" s="132" t="s">
        <v>46</v>
      </c>
      <c r="C100" s="172" t="s">
        <v>180</v>
      </c>
      <c r="D100" s="172" t="s">
        <v>179</v>
      </c>
      <c r="E100" s="172" t="s">
        <v>178</v>
      </c>
      <c r="F100" s="172" t="s">
        <v>177</v>
      </c>
      <c r="G100" s="171" t="s">
        <v>176</v>
      </c>
      <c r="H100" s="132" t="s">
        <v>175</v>
      </c>
      <c r="I100" s="132" t="s">
        <v>174</v>
      </c>
    </row>
    <row r="101" spans="1:11" x14ac:dyDescent="0.2">
      <c r="A101" s="128" t="s">
        <v>438</v>
      </c>
      <c r="B101" s="128" t="s">
        <v>438</v>
      </c>
      <c r="C101" s="127"/>
      <c r="D101" s="170"/>
      <c r="E101" s="170"/>
      <c r="F101" s="170"/>
      <c r="G101" s="170"/>
      <c r="H101" s="169"/>
      <c r="I101" s="169"/>
      <c r="K101" s="7"/>
    </row>
    <row r="102" spans="1:11" x14ac:dyDescent="0.2">
      <c r="A102" s="128"/>
      <c r="B102" s="128"/>
      <c r="C102" s="127"/>
      <c r="D102" s="170"/>
      <c r="E102" s="170"/>
      <c r="F102" s="170"/>
      <c r="G102" s="170"/>
      <c r="H102" s="169"/>
      <c r="I102" s="169"/>
      <c r="K102" s="7"/>
    </row>
    <row r="103" spans="1:11" x14ac:dyDescent="0.2">
      <c r="A103" s="128"/>
      <c r="B103" s="128"/>
      <c r="C103" s="127"/>
      <c r="D103" s="170"/>
      <c r="E103" s="170"/>
      <c r="F103" s="170"/>
      <c r="G103" s="170"/>
      <c r="H103" s="169"/>
      <c r="I103" s="169"/>
    </row>
    <row r="104" spans="1:11" x14ac:dyDescent="0.2">
      <c r="A104" s="128"/>
      <c r="B104" s="128"/>
      <c r="C104" s="127"/>
      <c r="D104" s="170"/>
      <c r="E104" s="170"/>
      <c r="F104" s="170"/>
      <c r="G104" s="170"/>
      <c r="H104" s="169"/>
      <c r="I104" s="169"/>
    </row>
    <row r="105" spans="1:11" x14ac:dyDescent="0.2">
      <c r="A105" s="61"/>
      <c r="B105" s="61" t="s">
        <v>183</v>
      </c>
      <c r="C105" s="149">
        <f>SUM(C101:C104)</f>
        <v>0</v>
      </c>
      <c r="D105" s="149">
        <f>SUM(D101:D104)</f>
        <v>0</v>
      </c>
      <c r="E105" s="149">
        <f>SUM(E101:E104)</f>
        <v>0</v>
      </c>
      <c r="F105" s="149">
        <f>SUM(F101:F104)</f>
        <v>0</v>
      </c>
      <c r="G105" s="149">
        <f>SUM(G101:G104)</f>
        <v>0</v>
      </c>
      <c r="H105" s="149"/>
      <c r="I105" s="149"/>
    </row>
    <row r="108" spans="1:11" x14ac:dyDescent="0.2">
      <c r="A108" s="122" t="s">
        <v>182</v>
      </c>
      <c r="B108" s="135"/>
      <c r="E108" s="173"/>
      <c r="F108" s="173"/>
      <c r="I108" s="175" t="s">
        <v>181</v>
      </c>
    </row>
    <row r="109" spans="1:11" x14ac:dyDescent="0.2">
      <c r="A109" s="174"/>
      <c r="B109" s="174"/>
      <c r="C109" s="173"/>
      <c r="D109" s="173"/>
      <c r="E109" s="173"/>
      <c r="F109" s="173"/>
    </row>
    <row r="110" spans="1:11" x14ac:dyDescent="0.2">
      <c r="A110" s="133" t="s">
        <v>45</v>
      </c>
      <c r="B110" s="132" t="s">
        <v>46</v>
      </c>
      <c r="C110" s="172" t="s">
        <v>180</v>
      </c>
      <c r="D110" s="172" t="s">
        <v>179</v>
      </c>
      <c r="E110" s="172" t="s">
        <v>178</v>
      </c>
      <c r="F110" s="172" t="s">
        <v>177</v>
      </c>
      <c r="G110" s="171" t="s">
        <v>176</v>
      </c>
      <c r="H110" s="132" t="s">
        <v>175</v>
      </c>
      <c r="I110" s="132" t="s">
        <v>174</v>
      </c>
    </row>
    <row r="111" spans="1:11" x14ac:dyDescent="0.2">
      <c r="A111" s="128" t="s">
        <v>438</v>
      </c>
      <c r="B111" s="128" t="s">
        <v>438</v>
      </c>
      <c r="C111" s="127"/>
      <c r="D111" s="170"/>
      <c r="E111" s="170"/>
      <c r="F111" s="170"/>
      <c r="G111" s="170"/>
      <c r="H111" s="169"/>
      <c r="I111" s="169"/>
    </row>
    <row r="112" spans="1:11" x14ac:dyDescent="0.2">
      <c r="A112" s="128"/>
      <c r="B112" s="128"/>
      <c r="C112" s="127"/>
      <c r="D112" s="170"/>
      <c r="E112" s="170"/>
      <c r="F112" s="170"/>
      <c r="G112" s="170"/>
      <c r="H112" s="169"/>
      <c r="I112" s="169"/>
    </row>
    <row r="113" spans="1:9" x14ac:dyDescent="0.2">
      <c r="A113" s="128"/>
      <c r="B113" s="128"/>
      <c r="C113" s="127"/>
      <c r="D113" s="170"/>
      <c r="E113" s="170"/>
      <c r="F113" s="170"/>
      <c r="G113" s="170"/>
      <c r="H113" s="169"/>
      <c r="I113" s="169"/>
    </row>
    <row r="114" spans="1:9" x14ac:dyDescent="0.2">
      <c r="A114" s="128"/>
      <c r="B114" s="128"/>
      <c r="C114" s="127"/>
      <c r="D114" s="170"/>
      <c r="E114" s="170"/>
      <c r="F114" s="170"/>
      <c r="G114" s="170"/>
      <c r="H114" s="169"/>
      <c r="I114" s="169"/>
    </row>
    <row r="115" spans="1:9" x14ac:dyDescent="0.2">
      <c r="A115" s="61"/>
      <c r="B115" s="61" t="s">
        <v>173</v>
      </c>
      <c r="C115" s="149">
        <f>SUM(C111:C114)</f>
        <v>0</v>
      </c>
      <c r="D115" s="149">
        <f>SUM(D111:D114)</f>
        <v>0</v>
      </c>
      <c r="E115" s="149">
        <f>SUM(E111:E114)</f>
        <v>0</v>
      </c>
      <c r="F115" s="149">
        <f>SUM(F111:F114)</f>
        <v>0</v>
      </c>
      <c r="G115" s="149">
        <f>SUM(G111:G114)</f>
        <v>0</v>
      </c>
      <c r="H115" s="149"/>
      <c r="I115" s="149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1"/>
      <c r="B197" s="82"/>
    </row>
    <row r="198" spans="1:8" x14ac:dyDescent="0.2">
      <c r="A198" s="81"/>
      <c r="B198" s="82"/>
    </row>
    <row r="199" spans="1:8" x14ac:dyDescent="0.2">
      <c r="A199" s="81"/>
      <c r="B199" s="82"/>
    </row>
    <row r="200" spans="1:8" x14ac:dyDescent="0.2">
      <c r="A200" s="81"/>
      <c r="B200" s="82"/>
    </row>
    <row r="201" spans="1:8" x14ac:dyDescent="0.2">
      <c r="A201" s="81"/>
      <c r="B201" s="82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201</v>
      </c>
      <c r="B5" s="20"/>
      <c r="C5" s="20"/>
      <c r="D5" s="20"/>
      <c r="E5" s="20"/>
      <c r="F5" s="17"/>
      <c r="G5" s="17"/>
      <c r="H5" s="95" t="s">
        <v>200</v>
      </c>
    </row>
    <row r="6" spans="1:17" x14ac:dyDescent="0.2"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52</v>
      </c>
    </row>
    <row r="8" spans="1:17" ht="52.5" customHeight="1" x14ac:dyDescent="0.2">
      <c r="A8" s="362" t="s">
        <v>199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23" sqref="D23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163" customFormat="1" ht="11.25" customHeight="1" x14ac:dyDescent="0.2">
      <c r="A5" s="166" t="s">
        <v>207</v>
      </c>
      <c r="B5" s="83"/>
      <c r="C5" s="188"/>
      <c r="D5" s="187" t="s">
        <v>204</v>
      </c>
    </row>
    <row r="6" spans="1:4" x14ac:dyDescent="0.2">
      <c r="A6" s="186"/>
      <c r="B6" s="186"/>
      <c r="C6" s="185"/>
      <c r="D6" s="184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183" t="s">
        <v>203</v>
      </c>
    </row>
    <row r="8" spans="1:4" x14ac:dyDescent="0.2">
      <c r="A8" s="128" t="s">
        <v>438</v>
      </c>
      <c r="B8" s="169" t="s">
        <v>438</v>
      </c>
      <c r="C8" s="170"/>
      <c r="D8" s="169"/>
    </row>
    <row r="9" spans="1:4" x14ac:dyDescent="0.2">
      <c r="A9" s="128"/>
      <c r="B9" s="169"/>
      <c r="C9" s="170"/>
      <c r="D9" s="169"/>
    </row>
    <row r="10" spans="1:4" x14ac:dyDescent="0.2">
      <c r="A10" s="128"/>
      <c r="B10" s="169"/>
      <c r="C10" s="170"/>
      <c r="D10" s="169"/>
    </row>
    <row r="11" spans="1:4" x14ac:dyDescent="0.2">
      <c r="A11" s="128"/>
      <c r="B11" s="169"/>
      <c r="C11" s="170"/>
      <c r="D11" s="169"/>
    </row>
    <row r="12" spans="1:4" x14ac:dyDescent="0.2">
      <c r="A12" s="128"/>
      <c r="B12" s="169"/>
      <c r="C12" s="170"/>
      <c r="D12" s="169"/>
    </row>
    <row r="13" spans="1:4" x14ac:dyDescent="0.2">
      <c r="A13" s="128"/>
      <c r="B13" s="169"/>
      <c r="C13" s="170"/>
      <c r="D13" s="169"/>
    </row>
    <row r="14" spans="1:4" x14ac:dyDescent="0.2">
      <c r="A14" s="128"/>
      <c r="B14" s="169"/>
      <c r="C14" s="170"/>
      <c r="D14" s="169"/>
    </row>
    <row r="15" spans="1:4" x14ac:dyDescent="0.2">
      <c r="A15" s="128"/>
      <c r="B15" s="169"/>
      <c r="C15" s="170"/>
      <c r="D15" s="169"/>
    </row>
    <row r="16" spans="1:4" x14ac:dyDescent="0.2">
      <c r="A16" s="189"/>
      <c r="B16" s="189" t="s">
        <v>206</v>
      </c>
      <c r="C16" s="124">
        <f>SUM(C8:C15)</f>
        <v>0</v>
      </c>
      <c r="D16" s="182"/>
    </row>
    <row r="17" spans="1:4" x14ac:dyDescent="0.2">
      <c r="A17" s="59"/>
      <c r="B17" s="59"/>
      <c r="C17" s="136"/>
      <c r="D17" s="59"/>
    </row>
    <row r="18" spans="1:4" x14ac:dyDescent="0.2">
      <c r="A18" s="59"/>
      <c r="B18" s="59"/>
      <c r="C18" s="136"/>
      <c r="D18" s="59"/>
    </row>
    <row r="19" spans="1:4" s="163" customFormat="1" ht="11.25" customHeight="1" x14ac:dyDescent="0.2">
      <c r="A19" s="166" t="s">
        <v>205</v>
      </c>
      <c r="B19" s="59"/>
      <c r="C19" s="188"/>
      <c r="D19" s="187" t="s">
        <v>204</v>
      </c>
    </row>
    <row r="20" spans="1:4" x14ac:dyDescent="0.2">
      <c r="A20" s="186"/>
      <c r="B20" s="186"/>
      <c r="C20" s="185"/>
      <c r="D20" s="184"/>
    </row>
    <row r="21" spans="1:4" ht="15" customHeight="1" x14ac:dyDescent="0.2">
      <c r="A21" s="133" t="s">
        <v>45</v>
      </c>
      <c r="B21" s="132" t="s">
        <v>46</v>
      </c>
      <c r="C21" s="130" t="s">
        <v>156</v>
      </c>
      <c r="D21" s="183" t="s">
        <v>203</v>
      </c>
    </row>
    <row r="22" spans="1:4" x14ac:dyDescent="0.2">
      <c r="A22" s="142" t="s">
        <v>479</v>
      </c>
      <c r="B22" s="181" t="s">
        <v>480</v>
      </c>
      <c r="C22" s="170">
        <v>3061544.18</v>
      </c>
      <c r="D22" s="169" t="s">
        <v>846</v>
      </c>
    </row>
    <row r="23" spans="1:4" x14ac:dyDescent="0.2">
      <c r="A23" s="142"/>
      <c r="B23" s="181"/>
      <c r="C23" s="170"/>
      <c r="D23" s="169"/>
    </row>
    <row r="24" spans="1:4" x14ac:dyDescent="0.2">
      <c r="A24" s="142"/>
      <c r="B24" s="181"/>
      <c r="C24" s="170"/>
      <c r="D24" s="169"/>
    </row>
    <row r="25" spans="1:4" x14ac:dyDescent="0.2">
      <c r="A25" s="142"/>
      <c r="B25" s="181"/>
      <c r="C25" s="170"/>
      <c r="D25" s="169"/>
    </row>
    <row r="26" spans="1:4" x14ac:dyDescent="0.2">
      <c r="A26" s="158"/>
      <c r="B26" s="158" t="s">
        <v>202</v>
      </c>
      <c r="C26" s="138">
        <f>SUM(C22:C25)</f>
        <v>3061544.18</v>
      </c>
      <c r="D26" s="182"/>
    </row>
    <row r="28" spans="1:4" x14ac:dyDescent="0.2">
      <c r="B28" s="83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7" width="22.7109375" style="83" customWidth="1"/>
    <col min="8" max="16384" width="11.42578125" style="83"/>
  </cols>
  <sheetData>
    <row r="1" spans="1:7" s="163" customFormat="1" ht="11.25" customHeight="1" x14ac:dyDescent="0.25">
      <c r="A1" s="14" t="s">
        <v>43</v>
      </c>
      <c r="B1" s="14"/>
      <c r="C1" s="195"/>
      <c r="D1" s="14"/>
      <c r="E1" s="14"/>
      <c r="F1" s="14"/>
      <c r="G1" s="196"/>
    </row>
    <row r="2" spans="1:7" s="163" customFormat="1" ht="11.25" customHeight="1" x14ac:dyDescent="0.25">
      <c r="A2" s="14" t="s">
        <v>139</v>
      </c>
      <c r="B2" s="14"/>
      <c r="C2" s="195"/>
      <c r="D2" s="14"/>
      <c r="E2" s="14"/>
      <c r="F2" s="14"/>
      <c r="G2" s="14"/>
    </row>
    <row r="5" spans="1:7" ht="11.25" customHeight="1" x14ac:dyDescent="0.2">
      <c r="A5" s="122" t="s">
        <v>213</v>
      </c>
      <c r="B5" s="122"/>
      <c r="G5" s="95" t="s">
        <v>212</v>
      </c>
    </row>
    <row r="6" spans="1:7" x14ac:dyDescent="0.2">
      <c r="A6" s="193"/>
      <c r="B6" s="193"/>
      <c r="C6" s="194"/>
      <c r="D6" s="193"/>
      <c r="E6" s="193"/>
      <c r="F6" s="193"/>
      <c r="G6" s="193"/>
    </row>
    <row r="7" spans="1:7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1" t="s">
        <v>211</v>
      </c>
      <c r="F7" s="132" t="s">
        <v>210</v>
      </c>
      <c r="G7" s="132" t="s">
        <v>209</v>
      </c>
    </row>
    <row r="8" spans="1:7" x14ac:dyDescent="0.2">
      <c r="A8" s="190" t="s">
        <v>438</v>
      </c>
      <c r="B8" s="190" t="s">
        <v>438</v>
      </c>
      <c r="C8" s="127"/>
      <c r="D8" s="192"/>
      <c r="E8" s="191"/>
      <c r="F8" s="190"/>
      <c r="G8" s="190"/>
    </row>
    <row r="9" spans="1:7" x14ac:dyDescent="0.2">
      <c r="A9" s="190"/>
      <c r="B9" s="190"/>
      <c r="C9" s="127"/>
      <c r="D9" s="191"/>
      <c r="E9" s="191"/>
      <c r="F9" s="190"/>
      <c r="G9" s="190"/>
    </row>
    <row r="10" spans="1:7" x14ac:dyDescent="0.2">
      <c r="A10" s="190"/>
      <c r="B10" s="190"/>
      <c r="C10" s="127"/>
      <c r="D10" s="191"/>
      <c r="E10" s="191"/>
      <c r="F10" s="190"/>
      <c r="G10" s="190"/>
    </row>
    <row r="11" spans="1:7" x14ac:dyDescent="0.2">
      <c r="A11" s="190"/>
      <c r="B11" s="190"/>
      <c r="C11" s="127"/>
      <c r="D11" s="191"/>
      <c r="E11" s="191"/>
      <c r="F11" s="190"/>
      <c r="G11" s="190"/>
    </row>
    <row r="12" spans="1:7" x14ac:dyDescent="0.2">
      <c r="A12" s="190"/>
      <c r="B12" s="190"/>
      <c r="C12" s="127"/>
      <c r="D12" s="191"/>
      <c r="E12" s="191"/>
      <c r="F12" s="190"/>
      <c r="G12" s="190"/>
    </row>
    <row r="13" spans="1:7" x14ac:dyDescent="0.2">
      <c r="A13" s="190"/>
      <c r="B13" s="190"/>
      <c r="C13" s="127"/>
      <c r="D13" s="191"/>
      <c r="E13" s="191"/>
      <c r="F13" s="190"/>
      <c r="G13" s="190"/>
    </row>
    <row r="14" spans="1:7" x14ac:dyDescent="0.2">
      <c r="A14" s="190"/>
      <c r="B14" s="190"/>
      <c r="C14" s="127"/>
      <c r="D14" s="191"/>
      <c r="E14" s="191"/>
      <c r="F14" s="190"/>
      <c r="G14" s="190"/>
    </row>
    <row r="15" spans="1:7" x14ac:dyDescent="0.2">
      <c r="A15" s="190"/>
      <c r="B15" s="190"/>
      <c r="C15" s="127"/>
      <c r="D15" s="191"/>
      <c r="E15" s="191"/>
      <c r="F15" s="190"/>
      <c r="G15" s="190"/>
    </row>
    <row r="16" spans="1:7" x14ac:dyDescent="0.2">
      <c r="A16" s="61"/>
      <c r="B16" s="61" t="s">
        <v>208</v>
      </c>
      <c r="C16" s="149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x14ac:dyDescent="0.2">
      <c r="A1" s="3" t="s">
        <v>43</v>
      </c>
      <c r="B1" s="3"/>
      <c r="C1" s="154"/>
      <c r="D1" s="3"/>
      <c r="E1" s="5"/>
    </row>
    <row r="2" spans="1:5" x14ac:dyDescent="0.2">
      <c r="A2" s="3" t="s">
        <v>139</v>
      </c>
      <c r="B2" s="3"/>
      <c r="C2" s="154"/>
      <c r="D2" s="3"/>
      <c r="E2" s="3"/>
    </row>
    <row r="5" spans="1:5" ht="11.25" customHeight="1" x14ac:dyDescent="0.2">
      <c r="A5" s="122" t="s">
        <v>217</v>
      </c>
      <c r="B5" s="122"/>
      <c r="E5" s="95" t="s">
        <v>216</v>
      </c>
    </row>
    <row r="6" spans="1:5" x14ac:dyDescent="0.2">
      <c r="A6" s="193"/>
      <c r="B6" s="193"/>
      <c r="C6" s="194"/>
      <c r="D6" s="193"/>
      <c r="E6" s="19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2" t="s">
        <v>215</v>
      </c>
    </row>
    <row r="8" spans="1:5" ht="11.25" customHeight="1" x14ac:dyDescent="0.2">
      <c r="A8" s="192" t="s">
        <v>438</v>
      </c>
      <c r="B8" s="192" t="s">
        <v>438</v>
      </c>
      <c r="C8" s="159"/>
      <c r="D8" s="192"/>
      <c r="E8" s="192"/>
    </row>
    <row r="9" spans="1:5" ht="11.25" customHeight="1" x14ac:dyDescent="0.2">
      <c r="A9" s="192"/>
      <c r="B9" s="192"/>
      <c r="C9" s="159"/>
      <c r="D9" s="192"/>
      <c r="E9" s="192"/>
    </row>
    <row r="10" spans="1:5" ht="11.25" customHeight="1" x14ac:dyDescent="0.2">
      <c r="A10" s="192"/>
      <c r="B10" s="192"/>
      <c r="C10" s="159"/>
      <c r="D10" s="192"/>
      <c r="E10" s="192"/>
    </row>
    <row r="11" spans="1:5" ht="11.25" customHeight="1" x14ac:dyDescent="0.2">
      <c r="A11" s="192"/>
      <c r="B11" s="192"/>
      <c r="C11" s="159"/>
      <c r="D11" s="192"/>
      <c r="E11" s="192"/>
    </row>
    <row r="12" spans="1:5" ht="11.25" customHeight="1" x14ac:dyDescent="0.2">
      <c r="A12" s="192"/>
      <c r="B12" s="192"/>
      <c r="C12" s="159"/>
      <c r="D12" s="192"/>
      <c r="E12" s="192"/>
    </row>
    <row r="13" spans="1:5" ht="11.25" customHeight="1" x14ac:dyDescent="0.2">
      <c r="A13" s="192"/>
      <c r="B13" s="192"/>
      <c r="C13" s="159"/>
      <c r="D13" s="192"/>
      <c r="E13" s="192"/>
    </row>
    <row r="14" spans="1:5" ht="11.25" customHeight="1" x14ac:dyDescent="0.2">
      <c r="A14" s="192"/>
      <c r="B14" s="192"/>
      <c r="C14" s="159"/>
      <c r="D14" s="192"/>
      <c r="E14" s="192"/>
    </row>
    <row r="15" spans="1:5" x14ac:dyDescent="0.2">
      <c r="A15" s="192"/>
      <c r="B15" s="192"/>
      <c r="C15" s="159"/>
      <c r="D15" s="192"/>
      <c r="E15" s="192"/>
    </row>
    <row r="16" spans="1:5" x14ac:dyDescent="0.2">
      <c r="A16" s="158"/>
      <c r="B16" s="158" t="s">
        <v>214</v>
      </c>
      <c r="C16" s="157">
        <f>SUM(C8:C15)</f>
        <v>0</v>
      </c>
      <c r="D16" s="158"/>
      <c r="E16" s="15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58" zoomScaleNormal="100" zoomScaleSheetLayoutView="100" workbookViewId="0">
      <selection activeCell="A78" sqref="A78:J78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8" width="8.7109375" style="83" customWidth="1"/>
    <col min="9" max="16384" width="11.42578125" style="83"/>
  </cols>
  <sheetData>
    <row r="1" spans="1:6" x14ac:dyDescent="0.2">
      <c r="A1" s="3" t="s">
        <v>43</v>
      </c>
      <c r="B1" s="3"/>
      <c r="C1" s="154"/>
      <c r="D1" s="154"/>
      <c r="E1" s="154"/>
      <c r="F1" s="5"/>
    </row>
    <row r="2" spans="1:6" x14ac:dyDescent="0.2">
      <c r="A2" s="3" t="s">
        <v>139</v>
      </c>
      <c r="B2" s="3"/>
      <c r="C2" s="154"/>
      <c r="D2" s="154"/>
      <c r="E2" s="154"/>
      <c r="F2" s="146"/>
    </row>
    <row r="3" spans="1:6" x14ac:dyDescent="0.2">
      <c r="F3" s="146"/>
    </row>
    <row r="4" spans="1:6" x14ac:dyDescent="0.2">
      <c r="F4" s="146"/>
    </row>
    <row r="5" spans="1:6" ht="11.25" customHeight="1" x14ac:dyDescent="0.2">
      <c r="A5" s="122" t="s">
        <v>233</v>
      </c>
      <c r="B5" s="122"/>
      <c r="C5" s="199"/>
      <c r="D5" s="199"/>
      <c r="E5" s="199"/>
      <c r="F5" s="175" t="s">
        <v>222</v>
      </c>
    </row>
    <row r="6" spans="1:6" x14ac:dyDescent="0.2">
      <c r="A6" s="202"/>
      <c r="B6" s="202"/>
      <c r="C6" s="199"/>
      <c r="D6" s="201"/>
      <c r="E6" s="201"/>
      <c r="F6" s="200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221</v>
      </c>
    </row>
    <row r="8" spans="1:6" x14ac:dyDescent="0.2">
      <c r="A8" s="128" t="s">
        <v>481</v>
      </c>
      <c r="B8" s="128" t="s">
        <v>482</v>
      </c>
      <c r="C8" s="127">
        <v>3652418.04</v>
      </c>
      <c r="D8" s="127">
        <v>3652418.04</v>
      </c>
      <c r="E8" s="127">
        <v>0</v>
      </c>
      <c r="F8" s="127"/>
    </row>
    <row r="9" spans="1:6" x14ac:dyDescent="0.2">
      <c r="A9" s="128" t="s">
        <v>483</v>
      </c>
      <c r="B9" s="128" t="s">
        <v>484</v>
      </c>
      <c r="C9" s="127">
        <v>212827922.71000001</v>
      </c>
      <c r="D9" s="127">
        <v>212827922.71000001</v>
      </c>
      <c r="E9" s="127">
        <v>0</v>
      </c>
      <c r="F9" s="127"/>
    </row>
    <row r="10" spans="1:6" x14ac:dyDescent="0.2">
      <c r="A10" s="128" t="s">
        <v>485</v>
      </c>
      <c r="B10" s="128" t="s">
        <v>486</v>
      </c>
      <c r="C10" s="127">
        <v>62488909.469999999</v>
      </c>
      <c r="D10" s="127">
        <v>62488909.469999999</v>
      </c>
      <c r="E10" s="127">
        <v>0</v>
      </c>
      <c r="F10" s="127"/>
    </row>
    <row r="11" spans="1:6" x14ac:dyDescent="0.2">
      <c r="A11" s="128" t="s">
        <v>487</v>
      </c>
      <c r="B11" s="128" t="s">
        <v>488</v>
      </c>
      <c r="C11" s="127">
        <v>65615120.880000003</v>
      </c>
      <c r="D11" s="127">
        <v>76307426.409999996</v>
      </c>
      <c r="E11" s="127">
        <v>10692305.529999999</v>
      </c>
      <c r="F11" s="127"/>
    </row>
    <row r="12" spans="1:6" x14ac:dyDescent="0.2">
      <c r="A12" s="128"/>
      <c r="B12" s="128"/>
      <c r="C12" s="127"/>
      <c r="D12" s="127"/>
      <c r="E12" s="127"/>
      <c r="F12" s="127"/>
    </row>
    <row r="13" spans="1:6" x14ac:dyDescent="0.2">
      <c r="A13" s="128"/>
      <c r="B13" s="128"/>
      <c r="C13" s="127"/>
      <c r="D13" s="127"/>
      <c r="E13" s="127"/>
      <c r="F13" s="127"/>
    </row>
    <row r="14" spans="1:6" x14ac:dyDescent="0.2">
      <c r="A14" s="128"/>
      <c r="B14" s="128"/>
      <c r="C14" s="127"/>
      <c r="D14" s="127"/>
      <c r="E14" s="127"/>
      <c r="F14" s="127"/>
    </row>
    <row r="15" spans="1:6" x14ac:dyDescent="0.2">
      <c r="A15" s="128"/>
      <c r="B15" s="128"/>
      <c r="C15" s="127"/>
      <c r="D15" s="127"/>
      <c r="E15" s="127"/>
      <c r="F15" s="127"/>
    </row>
    <row r="16" spans="1:6" x14ac:dyDescent="0.2">
      <c r="A16" s="61"/>
      <c r="B16" s="61" t="s">
        <v>232</v>
      </c>
      <c r="C16" s="149">
        <f>SUM(C8:C15)</f>
        <v>344584371.10000002</v>
      </c>
      <c r="D16" s="149">
        <f>SUM(D8:D15)</f>
        <v>355276676.63</v>
      </c>
      <c r="E16" s="149">
        <f>SUM(E8:E15)</f>
        <v>10692305.529999999</v>
      </c>
      <c r="F16" s="149"/>
    </row>
    <row r="17" spans="1:6" x14ac:dyDescent="0.2">
      <c r="A17" s="59"/>
      <c r="B17" s="59"/>
      <c r="C17" s="136"/>
      <c r="D17" s="136"/>
      <c r="E17" s="136"/>
      <c r="F17" s="59"/>
    </row>
    <row r="18" spans="1:6" x14ac:dyDescent="0.2">
      <c r="A18" s="59"/>
      <c r="B18" s="59"/>
      <c r="C18" s="136"/>
      <c r="D18" s="136"/>
      <c r="E18" s="136"/>
      <c r="F18" s="59"/>
    </row>
    <row r="19" spans="1:6" ht="11.25" customHeight="1" x14ac:dyDescent="0.2">
      <c r="A19" s="122" t="s">
        <v>231</v>
      </c>
      <c r="B19" s="59"/>
      <c r="C19" s="199"/>
      <c r="D19" s="199"/>
      <c r="E19" s="199"/>
      <c r="F19" s="175" t="s">
        <v>222</v>
      </c>
    </row>
    <row r="20" spans="1:6" ht="12.75" customHeight="1" x14ac:dyDescent="0.2">
      <c r="A20" s="186"/>
      <c r="B20" s="186"/>
      <c r="C20" s="134"/>
    </row>
    <row r="21" spans="1:6" ht="15" customHeight="1" x14ac:dyDescent="0.2">
      <c r="A21" s="133" t="s">
        <v>45</v>
      </c>
      <c r="B21" s="132" t="s">
        <v>46</v>
      </c>
      <c r="C21" s="198" t="s">
        <v>47</v>
      </c>
      <c r="D21" s="198" t="s">
        <v>48</v>
      </c>
      <c r="E21" s="198" t="s">
        <v>49</v>
      </c>
      <c r="F21" s="197" t="s">
        <v>221</v>
      </c>
    </row>
    <row r="22" spans="1:6" x14ac:dyDescent="0.2">
      <c r="A22" s="128" t="s">
        <v>489</v>
      </c>
      <c r="B22" s="169" t="s">
        <v>490</v>
      </c>
      <c r="C22" s="170">
        <v>1717690.9</v>
      </c>
      <c r="D22" s="170">
        <v>1737173.66</v>
      </c>
      <c r="E22" s="170">
        <v>19482.759999999998</v>
      </c>
      <c r="F22" s="169"/>
    </row>
    <row r="23" spans="1:6" x14ac:dyDescent="0.2">
      <c r="A23" s="128" t="s">
        <v>491</v>
      </c>
      <c r="B23" s="169" t="s">
        <v>492</v>
      </c>
      <c r="C23" s="170">
        <v>82309.03</v>
      </c>
      <c r="D23" s="170">
        <v>82309.03</v>
      </c>
      <c r="E23" s="170">
        <v>0</v>
      </c>
      <c r="F23" s="169"/>
    </row>
    <row r="24" spans="1:6" x14ac:dyDescent="0.2">
      <c r="A24" s="128" t="s">
        <v>493</v>
      </c>
      <c r="B24" s="169" t="s">
        <v>494</v>
      </c>
      <c r="C24" s="170">
        <v>1771033.3</v>
      </c>
      <c r="D24" s="170">
        <v>1965671.61</v>
      </c>
      <c r="E24" s="170">
        <v>194638.31</v>
      </c>
      <c r="F24" s="169"/>
    </row>
    <row r="25" spans="1:6" x14ac:dyDescent="0.2">
      <c r="A25" s="128" t="s">
        <v>495</v>
      </c>
      <c r="B25" s="169" t="s">
        <v>496</v>
      </c>
      <c r="C25" s="170">
        <v>19948.27</v>
      </c>
      <c r="D25" s="170">
        <v>19948.27</v>
      </c>
      <c r="E25" s="170">
        <v>0</v>
      </c>
      <c r="F25" s="169"/>
    </row>
    <row r="26" spans="1:6" x14ac:dyDescent="0.2">
      <c r="A26" s="128" t="s">
        <v>497</v>
      </c>
      <c r="B26" s="169" t="s">
        <v>498</v>
      </c>
      <c r="C26" s="170">
        <v>144155.64000000001</v>
      </c>
      <c r="D26" s="170">
        <v>144155.64000000001</v>
      </c>
      <c r="E26" s="170">
        <v>0</v>
      </c>
      <c r="F26" s="169"/>
    </row>
    <row r="27" spans="1:6" x14ac:dyDescent="0.2">
      <c r="A27" s="128" t="s">
        <v>499</v>
      </c>
      <c r="B27" s="169" t="s">
        <v>500</v>
      </c>
      <c r="C27" s="170">
        <v>45354.400000000001</v>
      </c>
      <c r="D27" s="170">
        <v>98725.09</v>
      </c>
      <c r="E27" s="170">
        <v>53370.69</v>
      </c>
      <c r="F27" s="169"/>
    </row>
    <row r="28" spans="1:6" x14ac:dyDescent="0.2">
      <c r="A28" s="128" t="s">
        <v>501</v>
      </c>
      <c r="B28" s="169" t="s">
        <v>502</v>
      </c>
      <c r="C28" s="170">
        <v>130548.78</v>
      </c>
      <c r="D28" s="170">
        <v>130548.78</v>
      </c>
      <c r="E28" s="170">
        <v>0</v>
      </c>
      <c r="F28" s="169"/>
    </row>
    <row r="29" spans="1:6" x14ac:dyDescent="0.2">
      <c r="A29" s="128" t="s">
        <v>503</v>
      </c>
      <c r="B29" s="169" t="s">
        <v>504</v>
      </c>
      <c r="C29" s="170">
        <v>311343.11</v>
      </c>
      <c r="D29" s="170">
        <v>311343.11</v>
      </c>
      <c r="E29" s="170">
        <v>0</v>
      </c>
      <c r="F29" s="169"/>
    </row>
    <row r="30" spans="1:6" x14ac:dyDescent="0.2">
      <c r="A30" s="128" t="s">
        <v>505</v>
      </c>
      <c r="B30" s="169" t="s">
        <v>506</v>
      </c>
      <c r="C30" s="170">
        <v>169941</v>
      </c>
      <c r="D30" s="170">
        <v>169941</v>
      </c>
      <c r="E30" s="170">
        <v>0</v>
      </c>
      <c r="F30" s="169"/>
    </row>
    <row r="31" spans="1:6" x14ac:dyDescent="0.2">
      <c r="A31" s="128" t="s">
        <v>507</v>
      </c>
      <c r="B31" s="169" t="s">
        <v>508</v>
      </c>
      <c r="C31" s="170">
        <v>6369773.4199999999</v>
      </c>
      <c r="D31" s="170">
        <v>6859594.9199999999</v>
      </c>
      <c r="E31" s="170">
        <v>489821.5</v>
      </c>
      <c r="F31" s="169"/>
    </row>
    <row r="32" spans="1:6" x14ac:dyDescent="0.2">
      <c r="A32" s="128" t="s">
        <v>509</v>
      </c>
      <c r="B32" s="169" t="s">
        <v>510</v>
      </c>
      <c r="C32" s="170">
        <v>179563.56</v>
      </c>
      <c r="D32" s="170">
        <v>179563.56</v>
      </c>
      <c r="E32" s="170">
        <v>0</v>
      </c>
      <c r="F32" s="169"/>
    </row>
    <row r="33" spans="1:8" x14ac:dyDescent="0.2">
      <c r="A33" s="128" t="s">
        <v>511</v>
      </c>
      <c r="B33" s="169" t="s">
        <v>512</v>
      </c>
      <c r="C33" s="170">
        <v>1909483.14</v>
      </c>
      <c r="D33" s="170">
        <v>1936056.42</v>
      </c>
      <c r="E33" s="170">
        <v>26573.279999999999</v>
      </c>
      <c r="F33" s="169"/>
    </row>
    <row r="34" spans="1:8" x14ac:dyDescent="0.2">
      <c r="A34" s="128" t="s">
        <v>513</v>
      </c>
      <c r="B34" s="169" t="s">
        <v>514</v>
      </c>
      <c r="C34" s="170">
        <v>11200084.18</v>
      </c>
      <c r="D34" s="170">
        <v>11245185.18</v>
      </c>
      <c r="E34" s="170">
        <v>45101</v>
      </c>
      <c r="F34" s="169"/>
    </row>
    <row r="35" spans="1:8" x14ac:dyDescent="0.2">
      <c r="A35" s="128" t="s">
        <v>515</v>
      </c>
      <c r="B35" s="169" t="s">
        <v>516</v>
      </c>
      <c r="C35" s="170">
        <v>195490.67</v>
      </c>
      <c r="D35" s="170">
        <v>213413.06</v>
      </c>
      <c r="E35" s="170">
        <v>17922.39</v>
      </c>
      <c r="F35" s="169"/>
    </row>
    <row r="36" spans="1:8" x14ac:dyDescent="0.2">
      <c r="A36" s="128" t="s">
        <v>517</v>
      </c>
      <c r="B36" s="169" t="s">
        <v>518</v>
      </c>
      <c r="C36" s="170">
        <v>6315024.3099999996</v>
      </c>
      <c r="D36" s="170">
        <v>6320118.0999999996</v>
      </c>
      <c r="E36" s="170">
        <v>5093.79</v>
      </c>
      <c r="F36" s="169"/>
    </row>
    <row r="37" spans="1:8" x14ac:dyDescent="0.2">
      <c r="A37" s="128" t="s">
        <v>519</v>
      </c>
      <c r="B37" s="169" t="s">
        <v>520</v>
      </c>
      <c r="C37" s="170">
        <v>5031169.04</v>
      </c>
      <c r="D37" s="170">
        <v>5031169.04</v>
      </c>
      <c r="E37" s="170">
        <v>0</v>
      </c>
      <c r="F37" s="169"/>
    </row>
    <row r="38" spans="1:8" x14ac:dyDescent="0.2">
      <c r="A38" s="128" t="s">
        <v>521</v>
      </c>
      <c r="B38" s="169" t="s">
        <v>522</v>
      </c>
      <c r="C38" s="170">
        <v>2800</v>
      </c>
      <c r="D38" s="170">
        <v>2800</v>
      </c>
      <c r="E38" s="170">
        <v>0</v>
      </c>
      <c r="F38" s="169"/>
    </row>
    <row r="39" spans="1:8" x14ac:dyDescent="0.2">
      <c r="A39" s="128"/>
      <c r="B39" s="169"/>
      <c r="C39" s="170"/>
      <c r="D39" s="170"/>
      <c r="E39" s="170"/>
      <c r="F39" s="169"/>
    </row>
    <row r="40" spans="1:8" x14ac:dyDescent="0.2">
      <c r="A40" s="61"/>
      <c r="B40" s="61" t="s">
        <v>230</v>
      </c>
      <c r="C40" s="149">
        <f>SUM(C22:C39)</f>
        <v>35595712.75</v>
      </c>
      <c r="D40" s="149">
        <f>SUM(D22:D39)</f>
        <v>36447716.469999999</v>
      </c>
      <c r="E40" s="149">
        <f>SUM(E22:E39)</f>
        <v>852003.72000000009</v>
      </c>
      <c r="F40" s="149"/>
    </row>
    <row r="41" spans="1:8" s="8" customFormat="1" x14ac:dyDescent="0.2">
      <c r="A41" s="58"/>
      <c r="B41" s="58"/>
      <c r="C41" s="11"/>
      <c r="D41" s="11"/>
      <c r="E41" s="11"/>
      <c r="F41" s="11"/>
    </row>
    <row r="42" spans="1:8" s="8" customFormat="1" x14ac:dyDescent="0.2">
      <c r="A42" s="58"/>
      <c r="B42" s="58"/>
      <c r="C42" s="11"/>
      <c r="D42" s="11"/>
      <c r="E42" s="11"/>
      <c r="F42" s="11"/>
    </row>
    <row r="43" spans="1:8" s="8" customFormat="1" ht="11.25" customHeight="1" x14ac:dyDescent="0.2">
      <c r="A43" s="122" t="s">
        <v>229</v>
      </c>
      <c r="B43" s="122"/>
      <c r="C43" s="199"/>
      <c r="D43" s="199"/>
      <c r="E43" s="199"/>
      <c r="G43" s="175" t="s">
        <v>222</v>
      </c>
    </row>
    <row r="44" spans="1:8" s="8" customFormat="1" x14ac:dyDescent="0.2">
      <c r="A44" s="186"/>
      <c r="B44" s="186"/>
      <c r="C44" s="134"/>
      <c r="D44" s="7"/>
      <c r="E44" s="7"/>
      <c r="F44" s="83"/>
    </row>
    <row r="45" spans="1:8" s="8" customFormat="1" ht="27.95" customHeight="1" x14ac:dyDescent="0.2">
      <c r="A45" s="133" t="s">
        <v>45</v>
      </c>
      <c r="B45" s="132" t="s">
        <v>46</v>
      </c>
      <c r="C45" s="198" t="s">
        <v>47</v>
      </c>
      <c r="D45" s="198" t="s">
        <v>48</v>
      </c>
      <c r="E45" s="198" t="s">
        <v>49</v>
      </c>
      <c r="F45" s="197" t="s">
        <v>221</v>
      </c>
      <c r="G45" s="197" t="s">
        <v>220</v>
      </c>
      <c r="H45" s="197" t="s">
        <v>219</v>
      </c>
    </row>
    <row r="46" spans="1:8" s="8" customFormat="1" x14ac:dyDescent="0.2">
      <c r="A46" s="128" t="s">
        <v>523</v>
      </c>
      <c r="B46" s="169" t="s">
        <v>524</v>
      </c>
      <c r="C46" s="127">
        <v>-113624554.8</v>
      </c>
      <c r="D46" s="170">
        <v>-113624554.8</v>
      </c>
      <c r="E46" s="170">
        <v>0</v>
      </c>
      <c r="F46" s="169"/>
      <c r="G46" s="169"/>
      <c r="H46" s="169"/>
    </row>
    <row r="47" spans="1:8" s="8" customFormat="1" x14ac:dyDescent="0.2">
      <c r="A47" s="128"/>
      <c r="B47" s="169"/>
      <c r="C47" s="127"/>
      <c r="D47" s="170"/>
      <c r="E47" s="170"/>
      <c r="F47" s="169"/>
      <c r="G47" s="169"/>
      <c r="H47" s="169"/>
    </row>
    <row r="48" spans="1:8" s="8" customFormat="1" x14ac:dyDescent="0.2">
      <c r="A48" s="128"/>
      <c r="B48" s="169"/>
      <c r="C48" s="127"/>
      <c r="D48" s="170"/>
      <c r="E48" s="170"/>
      <c r="F48" s="169"/>
      <c r="G48" s="169"/>
      <c r="H48" s="169"/>
    </row>
    <row r="49" spans="1:8" s="8" customFormat="1" x14ac:dyDescent="0.2">
      <c r="A49" s="128"/>
      <c r="B49" s="169"/>
      <c r="C49" s="127"/>
      <c r="D49" s="170"/>
      <c r="E49" s="170"/>
      <c r="F49" s="169"/>
      <c r="G49" s="169"/>
      <c r="H49" s="169"/>
    </row>
    <row r="50" spans="1:8" s="8" customFormat="1" x14ac:dyDescent="0.2">
      <c r="A50" s="61"/>
      <c r="B50" s="61" t="s">
        <v>228</v>
      </c>
      <c r="C50" s="149">
        <f>SUM(C46:C49)</f>
        <v>-113624554.8</v>
      </c>
      <c r="D50" s="149">
        <f>SUM(D46:D49)</f>
        <v>-113624554.8</v>
      </c>
      <c r="E50" s="149">
        <f>SUM(E46:E49)</f>
        <v>0</v>
      </c>
      <c r="F50" s="149"/>
      <c r="G50" s="149"/>
      <c r="H50" s="149"/>
    </row>
    <row r="51" spans="1:8" s="8" customFormat="1" x14ac:dyDescent="0.2">
      <c r="A51" s="15"/>
      <c r="B51" s="15"/>
      <c r="C51" s="16"/>
      <c r="D51" s="16"/>
      <c r="E51" s="16"/>
      <c r="F51" s="11"/>
    </row>
    <row r="53" spans="1:8" x14ac:dyDescent="0.2">
      <c r="A53" s="122" t="s">
        <v>227</v>
      </c>
      <c r="B53" s="122"/>
      <c r="C53" s="199"/>
      <c r="D53" s="199"/>
      <c r="E53" s="199"/>
      <c r="G53" s="175" t="s">
        <v>222</v>
      </c>
    </row>
    <row r="54" spans="1:8" x14ac:dyDescent="0.2">
      <c r="A54" s="186"/>
      <c r="B54" s="186"/>
      <c r="C54" s="134"/>
      <c r="H54" s="7"/>
    </row>
    <row r="55" spans="1:8" ht="27.95" customHeight="1" x14ac:dyDescent="0.2">
      <c r="A55" s="133" t="s">
        <v>45</v>
      </c>
      <c r="B55" s="132" t="s">
        <v>46</v>
      </c>
      <c r="C55" s="198" t="s">
        <v>47</v>
      </c>
      <c r="D55" s="198" t="s">
        <v>48</v>
      </c>
      <c r="E55" s="198" t="s">
        <v>49</v>
      </c>
      <c r="F55" s="197" t="s">
        <v>221</v>
      </c>
      <c r="G55" s="197" t="s">
        <v>220</v>
      </c>
      <c r="H55" s="197" t="s">
        <v>219</v>
      </c>
    </row>
    <row r="56" spans="1:8" x14ac:dyDescent="0.2">
      <c r="A56" s="128" t="s">
        <v>525</v>
      </c>
      <c r="B56" s="169" t="s">
        <v>526</v>
      </c>
      <c r="C56" s="127">
        <v>-15699127.51</v>
      </c>
      <c r="D56" s="170">
        <v>-15699127.51</v>
      </c>
      <c r="E56" s="170">
        <v>0</v>
      </c>
      <c r="F56" s="169"/>
      <c r="G56" s="169"/>
      <c r="H56" s="169"/>
    </row>
    <row r="57" spans="1:8" x14ac:dyDescent="0.2">
      <c r="A57" s="128"/>
      <c r="B57" s="169"/>
      <c r="C57" s="127"/>
      <c r="D57" s="170"/>
      <c r="E57" s="170"/>
      <c r="F57" s="169"/>
      <c r="G57" s="169"/>
      <c r="H57" s="169"/>
    </row>
    <row r="58" spans="1:8" x14ac:dyDescent="0.2">
      <c r="A58" s="128"/>
      <c r="B58" s="169"/>
      <c r="C58" s="127"/>
      <c r="D58" s="170"/>
      <c r="E58" s="170"/>
      <c r="F58" s="169"/>
      <c r="G58" s="169"/>
      <c r="H58" s="169"/>
    </row>
    <row r="59" spans="1:8" x14ac:dyDescent="0.2">
      <c r="A59" s="128"/>
      <c r="B59" s="169"/>
      <c r="C59" s="127"/>
      <c r="D59" s="170"/>
      <c r="E59" s="170"/>
      <c r="F59" s="169"/>
      <c r="G59" s="169"/>
      <c r="H59" s="169"/>
    </row>
    <row r="60" spans="1:8" x14ac:dyDescent="0.2">
      <c r="A60" s="61"/>
      <c r="B60" s="61" t="s">
        <v>226</v>
      </c>
      <c r="C60" s="149">
        <f>SUM(C56:C59)</f>
        <v>-15699127.51</v>
      </c>
      <c r="D60" s="149">
        <f>SUM(D56:D59)</f>
        <v>-15699127.51</v>
      </c>
      <c r="E60" s="149">
        <f>SUM(E56:E59)</f>
        <v>0</v>
      </c>
      <c r="F60" s="149"/>
      <c r="G60" s="149"/>
      <c r="H60" s="149"/>
    </row>
    <row r="63" spans="1:8" x14ac:dyDescent="0.2">
      <c r="A63" s="122" t="s">
        <v>225</v>
      </c>
      <c r="B63" s="122"/>
      <c r="C63" s="199"/>
      <c r="D63" s="199"/>
      <c r="E63" s="199"/>
      <c r="G63" s="175" t="s">
        <v>222</v>
      </c>
    </row>
    <row r="64" spans="1:8" x14ac:dyDescent="0.2">
      <c r="A64" s="186"/>
      <c r="B64" s="186"/>
      <c r="C64" s="134"/>
    </row>
    <row r="65" spans="1:8" ht="27.95" customHeight="1" x14ac:dyDescent="0.2">
      <c r="A65" s="133" t="s">
        <v>45</v>
      </c>
      <c r="B65" s="132" t="s">
        <v>46</v>
      </c>
      <c r="C65" s="198" t="s">
        <v>47</v>
      </c>
      <c r="D65" s="198" t="s">
        <v>48</v>
      </c>
      <c r="E65" s="198" t="s">
        <v>49</v>
      </c>
      <c r="F65" s="197" t="s">
        <v>221</v>
      </c>
      <c r="G65" s="197" t="s">
        <v>220</v>
      </c>
      <c r="H65" s="197" t="s">
        <v>219</v>
      </c>
    </row>
    <row r="66" spans="1:8" x14ac:dyDescent="0.2">
      <c r="A66" s="128" t="s">
        <v>527</v>
      </c>
      <c r="B66" s="169" t="s">
        <v>490</v>
      </c>
      <c r="C66" s="127">
        <v>-71018.960000000006</v>
      </c>
      <c r="D66" s="170">
        <v>-71018.960000000006</v>
      </c>
      <c r="E66" s="170">
        <v>0</v>
      </c>
      <c r="F66" s="169"/>
      <c r="G66" s="169"/>
      <c r="H66" s="169"/>
    </row>
    <row r="67" spans="1:8" x14ac:dyDescent="0.2">
      <c r="A67" s="128" t="s">
        <v>528</v>
      </c>
      <c r="B67" s="169" t="s">
        <v>494</v>
      </c>
      <c r="C67" s="127">
        <v>-312187.03999999998</v>
      </c>
      <c r="D67" s="170">
        <v>-312187.03999999998</v>
      </c>
      <c r="E67" s="170">
        <v>0</v>
      </c>
      <c r="F67" s="169"/>
      <c r="G67" s="169"/>
      <c r="H67" s="169"/>
    </row>
    <row r="68" spans="1:8" x14ac:dyDescent="0.2">
      <c r="A68" s="128" t="s">
        <v>529</v>
      </c>
      <c r="B68" s="169" t="s">
        <v>498</v>
      </c>
      <c r="C68" s="127">
        <v>-3921.39</v>
      </c>
      <c r="D68" s="170">
        <v>-3921.39</v>
      </c>
      <c r="E68" s="170">
        <v>0</v>
      </c>
      <c r="F68" s="169"/>
      <c r="G68" s="169"/>
      <c r="H68" s="169"/>
    </row>
    <row r="69" spans="1:8" x14ac:dyDescent="0.2">
      <c r="A69" s="128" t="s">
        <v>530</v>
      </c>
      <c r="B69" s="169" t="s">
        <v>500</v>
      </c>
      <c r="C69" s="127">
        <v>-4220</v>
      </c>
      <c r="D69" s="170">
        <v>-4220</v>
      </c>
      <c r="E69" s="170">
        <v>0</v>
      </c>
      <c r="F69" s="169"/>
      <c r="G69" s="169"/>
      <c r="H69" s="169"/>
    </row>
    <row r="70" spans="1:8" x14ac:dyDescent="0.2">
      <c r="A70" s="128" t="s">
        <v>531</v>
      </c>
      <c r="B70" s="169" t="s">
        <v>502</v>
      </c>
      <c r="C70" s="127">
        <v>-6181.61</v>
      </c>
      <c r="D70" s="170">
        <v>-6181.61</v>
      </c>
      <c r="E70" s="170">
        <v>0</v>
      </c>
      <c r="F70" s="169"/>
      <c r="G70" s="169"/>
      <c r="H70" s="169"/>
    </row>
    <row r="71" spans="1:8" x14ac:dyDescent="0.2">
      <c r="A71" s="128" t="s">
        <v>532</v>
      </c>
      <c r="B71" s="169" t="s">
        <v>504</v>
      </c>
      <c r="C71" s="127">
        <v>-61833.33</v>
      </c>
      <c r="D71" s="170">
        <v>-61833.33</v>
      </c>
      <c r="E71" s="170">
        <v>0</v>
      </c>
      <c r="F71" s="169"/>
      <c r="G71" s="169"/>
      <c r="H71" s="169"/>
    </row>
    <row r="72" spans="1:8" x14ac:dyDescent="0.2">
      <c r="A72" s="128" t="s">
        <v>533</v>
      </c>
      <c r="B72" s="169" t="s">
        <v>508</v>
      </c>
      <c r="C72" s="127">
        <v>-347406.05</v>
      </c>
      <c r="D72" s="170">
        <v>-347406.05</v>
      </c>
      <c r="E72" s="170">
        <v>0</v>
      </c>
      <c r="F72" s="169"/>
      <c r="G72" s="169"/>
      <c r="H72" s="169"/>
    </row>
    <row r="73" spans="1:8" x14ac:dyDescent="0.2">
      <c r="A73" s="128" t="s">
        <v>534</v>
      </c>
      <c r="B73" s="169" t="s">
        <v>510</v>
      </c>
      <c r="C73" s="127">
        <v>-32112.09</v>
      </c>
      <c r="D73" s="170">
        <v>-32112.09</v>
      </c>
      <c r="E73" s="170">
        <v>0</v>
      </c>
      <c r="F73" s="169"/>
      <c r="G73" s="169"/>
      <c r="H73" s="169"/>
    </row>
    <row r="74" spans="1:8" x14ac:dyDescent="0.2">
      <c r="A74" s="128" t="s">
        <v>535</v>
      </c>
      <c r="B74" s="169" t="s">
        <v>512</v>
      </c>
      <c r="C74" s="127">
        <v>-145287.37</v>
      </c>
      <c r="D74" s="170">
        <v>-145287.37</v>
      </c>
      <c r="E74" s="170">
        <v>0</v>
      </c>
      <c r="F74" s="169"/>
      <c r="G74" s="169"/>
      <c r="H74" s="169"/>
    </row>
    <row r="75" spans="1:8" x14ac:dyDescent="0.2">
      <c r="A75" s="128" t="s">
        <v>536</v>
      </c>
      <c r="B75" s="169" t="s">
        <v>514</v>
      </c>
      <c r="C75" s="127">
        <v>-430698.89</v>
      </c>
      <c r="D75" s="170">
        <v>-430698.89</v>
      </c>
      <c r="E75" s="170">
        <v>0</v>
      </c>
      <c r="F75" s="169"/>
      <c r="G75" s="169"/>
      <c r="H75" s="169"/>
    </row>
    <row r="76" spans="1:8" x14ac:dyDescent="0.2">
      <c r="A76" s="128" t="s">
        <v>537</v>
      </c>
      <c r="B76" s="169" t="s">
        <v>516</v>
      </c>
      <c r="C76" s="127">
        <v>-7869.74</v>
      </c>
      <c r="D76" s="170">
        <v>-7869.74</v>
      </c>
      <c r="E76" s="170">
        <v>0</v>
      </c>
      <c r="F76" s="169"/>
      <c r="G76" s="169"/>
      <c r="H76" s="169"/>
    </row>
    <row r="77" spans="1:8" x14ac:dyDescent="0.2">
      <c r="A77" s="128" t="s">
        <v>538</v>
      </c>
      <c r="B77" s="169" t="s">
        <v>518</v>
      </c>
      <c r="C77" s="127">
        <v>-33385.07</v>
      </c>
      <c r="D77" s="170">
        <v>-33385.07</v>
      </c>
      <c r="E77" s="170">
        <v>0</v>
      </c>
      <c r="F77" s="169"/>
      <c r="G77" s="169"/>
      <c r="H77" s="169"/>
    </row>
    <row r="78" spans="1:8" x14ac:dyDescent="0.2">
      <c r="A78" s="128" t="s">
        <v>539</v>
      </c>
      <c r="B78" s="169" t="s">
        <v>520</v>
      </c>
      <c r="C78" s="127">
        <v>-289986.5</v>
      </c>
      <c r="D78" s="170">
        <v>-289986.5</v>
      </c>
      <c r="E78" s="170">
        <v>0</v>
      </c>
      <c r="F78" s="169"/>
      <c r="G78" s="169"/>
      <c r="H78" s="169"/>
    </row>
    <row r="79" spans="1:8" x14ac:dyDescent="0.2">
      <c r="A79" s="128"/>
      <c r="B79" s="169"/>
      <c r="C79" s="127"/>
      <c r="D79" s="170"/>
      <c r="E79" s="170"/>
      <c r="F79" s="169"/>
      <c r="G79" s="169"/>
      <c r="H79" s="169"/>
    </row>
    <row r="80" spans="1:8" x14ac:dyDescent="0.2">
      <c r="A80" s="61"/>
      <c r="B80" s="61" t="s">
        <v>224</v>
      </c>
      <c r="C80" s="149">
        <f>SUM(C66:C79)</f>
        <v>-1746108.04</v>
      </c>
      <c r="D80" s="149">
        <f>SUM(D66:D79)</f>
        <v>-1746108.04</v>
      </c>
      <c r="E80" s="149">
        <f>SUM(E66:E79)</f>
        <v>0</v>
      </c>
      <c r="F80" s="149"/>
      <c r="G80" s="149"/>
      <c r="H80" s="149"/>
    </row>
    <row r="83" spans="1:8" x14ac:dyDescent="0.2">
      <c r="A83" s="122" t="s">
        <v>223</v>
      </c>
      <c r="B83" s="122"/>
      <c r="C83" s="199"/>
      <c r="D83" s="199"/>
      <c r="E83" s="199"/>
      <c r="G83" s="175" t="s">
        <v>222</v>
      </c>
    </row>
    <row r="84" spans="1:8" x14ac:dyDescent="0.2">
      <c r="A84" s="186"/>
      <c r="B84" s="186"/>
      <c r="C84" s="134"/>
    </row>
    <row r="85" spans="1:8" ht="27.95" customHeight="1" x14ac:dyDescent="0.2">
      <c r="A85" s="133" t="s">
        <v>45</v>
      </c>
      <c r="B85" s="132" t="s">
        <v>46</v>
      </c>
      <c r="C85" s="198" t="s">
        <v>47</v>
      </c>
      <c r="D85" s="198" t="s">
        <v>48</v>
      </c>
      <c r="E85" s="198" t="s">
        <v>49</v>
      </c>
      <c r="F85" s="197" t="s">
        <v>221</v>
      </c>
      <c r="G85" s="197" t="s">
        <v>220</v>
      </c>
      <c r="H85" s="197" t="s">
        <v>219</v>
      </c>
    </row>
    <row r="86" spans="1:8" x14ac:dyDescent="0.2">
      <c r="A86" s="128" t="s">
        <v>438</v>
      </c>
      <c r="B86" s="169" t="s">
        <v>438</v>
      </c>
      <c r="C86" s="127"/>
      <c r="D86" s="170"/>
      <c r="E86" s="170"/>
      <c r="F86" s="169"/>
      <c r="G86" s="169"/>
      <c r="H86" s="169"/>
    </row>
    <row r="87" spans="1:8" x14ac:dyDescent="0.2">
      <c r="A87" s="128"/>
      <c r="B87" s="169"/>
      <c r="C87" s="127"/>
      <c r="D87" s="170"/>
      <c r="E87" s="170"/>
      <c r="F87" s="169"/>
      <c r="G87" s="169"/>
      <c r="H87" s="169"/>
    </row>
    <row r="88" spans="1:8" x14ac:dyDescent="0.2">
      <c r="A88" s="128"/>
      <c r="B88" s="169"/>
      <c r="C88" s="127"/>
      <c r="D88" s="170"/>
      <c r="E88" s="170"/>
      <c r="F88" s="169"/>
      <c r="G88" s="169"/>
      <c r="H88" s="169"/>
    </row>
    <row r="89" spans="1:8" x14ac:dyDescent="0.2">
      <c r="A89" s="128"/>
      <c r="B89" s="169"/>
      <c r="C89" s="127"/>
      <c r="D89" s="170"/>
      <c r="E89" s="170"/>
      <c r="F89" s="169"/>
      <c r="G89" s="169"/>
      <c r="H89" s="169"/>
    </row>
    <row r="90" spans="1:8" x14ac:dyDescent="0.2">
      <c r="A90" s="61"/>
      <c r="B90" s="61" t="s">
        <v>218</v>
      </c>
      <c r="C90" s="149">
        <f>SUM(C86:C89)</f>
        <v>0</v>
      </c>
      <c r="D90" s="149">
        <f>SUM(D86:D89)</f>
        <v>0</v>
      </c>
      <c r="E90" s="149">
        <f>SUM(E86:E89)</f>
        <v>0</v>
      </c>
      <c r="F90" s="149"/>
      <c r="G90" s="149"/>
      <c r="H90" s="149"/>
    </row>
  </sheetData>
  <dataValidations count="8">
    <dataValidation allowBlank="1" showInputMessage="1" showErrorMessage="1" prompt="Importe final del periodo que corresponde la información financiera trimestral que se presenta." sqref="D7 D21 D45 D55 D65 D85"/>
    <dataValidation allowBlank="1" showInputMessage="1" showErrorMessage="1" prompt="Saldo al 31 de diciembre del año anterior del ejercio que se presenta." sqref="C7 C21 C45 C55 C65 C85"/>
    <dataValidation allowBlank="1" showInputMessage="1" showErrorMessage="1" prompt="Corresponde al número de la cuenta de acuerdo al Plan de Cuentas emitido por el CONAC (DOF 23/12/2015)." sqref="A7 A21 A45 A55 A65 A85"/>
    <dataValidation allowBlank="1" showInputMessage="1" showErrorMessage="1" prompt="Indicar la tasa de aplicación." sqref="H45 H55 H65 H85"/>
    <dataValidation allowBlank="1" showInputMessage="1" showErrorMessage="1" prompt="Indicar el método de depreciación." sqref="G45 G55 G65 G85"/>
    <dataValidation allowBlank="1" showInputMessage="1" showErrorMessage="1" prompt="Corresponde al nombre o descripción de la cuenta de acuerdo al Plan de Cuentas emitido por el CONAC." sqref="B7 B21 B45 B55 B65 B85"/>
    <dataValidation allowBlank="1" showInputMessage="1" showErrorMessage="1" prompt="Diferencia entre el saldo final y el inicial presentados." sqref="E7 E21 E45 E55 E65 E85"/>
    <dataValidation allowBlank="1" showInputMessage="1" showErrorMessage="1" prompt="Criterio para la aplicación de depreciación: anual, mensual, trimestral, etc." sqref="F7 F21 F85 F55 F65 F45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26</vt:i4>
      </vt:variant>
    </vt:vector>
  </HeadingPairs>
  <TitlesOfParts>
    <vt:vector size="54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Memoria (I)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2017-10-26T17:34:38Z</cp:lastPrinted>
  <dcterms:created xsi:type="dcterms:W3CDTF">2012-12-11T20:36:24Z</dcterms:created>
  <dcterms:modified xsi:type="dcterms:W3CDTF">2017-10-26T17:39:53Z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