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4\Documents\Archivos_2017\"/>
    </mc:Choice>
  </mc:AlternateContent>
  <bookViews>
    <workbookView xWindow="0" yWindow="0" windowWidth="12015" windowHeight="7635"/>
  </bookViews>
  <sheets>
    <sheet name="PK" sheetId="1" r:id="rId1"/>
  </sheets>
  <definedNames>
    <definedName name="_xlnm._FilterDatabase" localSheetId="0" hidden="1">PK!$A$3:$N$14</definedName>
  </definedNames>
  <calcPr calcId="152511" concurrentCalc="0"/>
</workbook>
</file>

<file path=xl/calcChain.xml><?xml version="1.0" encoding="utf-8"?>
<calcChain xmlns="http://schemas.openxmlformats.org/spreadsheetml/2006/main">
  <c r="K27" i="1" l="1"/>
  <c r="M27" i="1"/>
  <c r="K32" i="1"/>
  <c r="M32" i="1"/>
  <c r="K31" i="1"/>
  <c r="M31" i="1"/>
  <c r="K30" i="1"/>
  <c r="M30" i="1"/>
  <c r="K29" i="1"/>
  <c r="M29" i="1"/>
  <c r="K28" i="1"/>
  <c r="M28" i="1"/>
  <c r="K26" i="1"/>
  <c r="M26" i="1"/>
  <c r="K25" i="1"/>
  <c r="M25" i="1"/>
  <c r="K24" i="1"/>
  <c r="M24" i="1"/>
  <c r="K23" i="1"/>
  <c r="M23" i="1"/>
  <c r="K22" i="1"/>
  <c r="M22" i="1"/>
  <c r="K21" i="1"/>
  <c r="M21" i="1"/>
  <c r="K20" i="1"/>
  <c r="M20" i="1"/>
  <c r="K19" i="1"/>
  <c r="M19" i="1"/>
  <c r="K18" i="1"/>
  <c r="M18" i="1"/>
  <c r="K17" i="1"/>
  <c r="M17" i="1"/>
  <c r="K16" i="1"/>
  <c r="M16" i="1"/>
  <c r="K15" i="1"/>
  <c r="M15" i="1"/>
  <c r="K14" i="1"/>
  <c r="M14" i="1"/>
  <c r="K13" i="1"/>
  <c r="M13" i="1"/>
  <c r="K12" i="1"/>
  <c r="M12" i="1"/>
  <c r="K11" i="1"/>
  <c r="M11" i="1"/>
  <c r="K10" i="1"/>
  <c r="M10" i="1"/>
  <c r="K9" i="1"/>
  <c r="M9" i="1"/>
  <c r="K8" i="1"/>
  <c r="M8" i="1"/>
  <c r="K7" i="1"/>
  <c r="M7" i="1"/>
  <c r="K6" i="1"/>
  <c r="M6" i="1"/>
  <c r="K5" i="1"/>
  <c r="M5" i="1"/>
</calcChain>
</file>

<file path=xl/sharedStrings.xml><?xml version="1.0" encoding="utf-8"?>
<sst xmlns="http://schemas.openxmlformats.org/spreadsheetml/2006/main" count="129" uniqueCount="93">
  <si>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</si>
  <si>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</si>
  <si>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</si>
  <si>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</si>
  <si>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</si>
  <si>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</si>
  <si>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</si>
  <si>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</si>
  <si>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</si>
  <si>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</si>
  <si>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</si>
  <si>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</si>
  <si>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</si>
  <si>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</si>
  <si>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</si>
  <si>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</si>
  <si>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</si>
  <si>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31120-8105</t>
  </si>
  <si>
    <t>Obra civil para la mejor recepcion y distribuccion del servicio de agu apotable para la parte alta de SMA</t>
  </si>
  <si>
    <t>31120-8103</t>
  </si>
  <si>
    <t>SAP-OA-GIC-15-19-SP</t>
  </si>
  <si>
    <t>Equipamiento y Electrificación de Pozo San Julian II, San Miguel de Allende, Guanajuato</t>
  </si>
  <si>
    <t>SAP-SO-GIC-15-15-DP</t>
  </si>
  <si>
    <t xml:space="preserve">Elaboracion de 5 proyectos ejecutivos para la Ampliacion de Redes de Agua Potable en Diversas Comunidades </t>
  </si>
  <si>
    <t>Se realizan proyectos para mejorar la infraestructura en diferentes comunidades del municipio</t>
  </si>
  <si>
    <t>SAP-SO-R33-15-23-DM</t>
  </si>
  <si>
    <t>Elaboracion de 2 proyectos ejecutivos de agua potable y alcantarillado sanitario y dos proyectos ejecutivos de hidrantes para agua potable para colonias del ejido de tirado</t>
  </si>
  <si>
    <t>SAP-SO-GIC-15-15-DP-01</t>
  </si>
  <si>
    <t xml:space="preserve">Elaboracion de 5 proyectos ejecutivos para la ampliacion de redes de agua potable en diversas comunidades del municipio de San miguel de Allende, Gto </t>
  </si>
  <si>
    <t>SAP-OA-PROAGUA-16-23-LF</t>
  </si>
  <si>
    <t>Red de Distribuccion e Instrumentacion Sector 1 Centro, Subsector 1 (Primera Etapa), en la Ciudad de San Miguel de Allende, Gto.</t>
  </si>
  <si>
    <t>SAP-OA-PROAGUA-16-29-IF</t>
  </si>
  <si>
    <t>Red de Distribuccion e Instrumentacion Sector 2-T04 Insurgentes, Subsector 2 (Primera Etapa), en la Ciudad de San Miguel de Allende, Gto.</t>
  </si>
  <si>
    <t>Equipamiento y Electrificacion de Pozo Profundo para agua potable en la comunidad de Cruz del Palmar, Municipio de San Miguel de Allende, Gto.</t>
  </si>
  <si>
    <t>Perforacion de Pozo Profundo para Agua Potable en la Comunidad de Guanajuatito, Municipio de San Miguel de Allende, Gto.</t>
  </si>
  <si>
    <t>Construccion de Tanque Metalico Elevado de 100 m3 en la comunidad de la Huerta y Soria, Municipio de San Miguel de Allende, Gto.</t>
  </si>
  <si>
    <t xml:space="preserve">Construccion de Redes de Distribuccion de Agua Potable en la Colonia Nuevo Tenochtitlan, en el Ejido de Tirado (1ra Etapa), Cabecera Municipal, San Miguel de Allende, Gto. </t>
  </si>
  <si>
    <t>Sistema de Drenaje Sanitario Callejones: Capulin (opcion A), la Luz, Priv de Bustamante en Col Libramiento El Caracol</t>
  </si>
  <si>
    <t>Construccion de Red de Distribuccion de Agua Potable para Instalacion de Hidrantes en la Col Peña de la Cruz, Ejido de San Miguel Viejo</t>
  </si>
  <si>
    <t>Ampliacion de Red de Distribuccion de Agua Potable en la calle Astilleros y Priv de Astilleros, en la Col San Miguel Tres Cruces</t>
  </si>
  <si>
    <t>SAP-OD-FAISM-16-60-DM</t>
  </si>
  <si>
    <t>SAP-OA-Q0044-FAISM-16-45-DP</t>
  </si>
  <si>
    <t>SAP-OD-FAISM-16-62-DM</t>
  </si>
  <si>
    <t>SAP-OD-FAISM-16-58-DM</t>
  </si>
  <si>
    <t>SAP-OD-FAISM-16-55-DM</t>
  </si>
  <si>
    <t>SAP-OD-FAISM-16-65-DM</t>
  </si>
  <si>
    <t>SAP-OD-FAISM-16-57-DM</t>
  </si>
  <si>
    <t>Obra civil para mejoramiento del suminstro del agua potable en dicha comunidad</t>
  </si>
  <si>
    <t>Obra civil para la mejor distribuccion del agua potable en las comunidades</t>
  </si>
  <si>
    <t>Obra civil permitira el aumento de la infraestructura de las redes de distribuccion del sistema</t>
  </si>
  <si>
    <t>Obra civil para la mejor recepcion y distribuccion del servicio de agua potable para la parte del centro de SMA</t>
  </si>
  <si>
    <t>Obra civil para la mejor recepcion y distribuccion del servicio de agua potable para la parte de superior de SMA</t>
  </si>
  <si>
    <t>Obra civil para la mejor recepcion y distribuccion del servicio de agua potable de SMA</t>
  </si>
  <si>
    <t>Amplliacion de la red de drenaje en SMA</t>
  </si>
  <si>
    <t>Construccion de Linea de Conduccion para Rebombeo de Agua Potable del Tanque de Almacenamiento la Paz a la Colonia Lomas de San Jose</t>
  </si>
  <si>
    <t>Ampliacion y reubicacion de la linea de conduccion del Tanque superficial al Tanque Metalico Elevado de 100 m3 en la comunidad de la Huerta y Soria, incluye obras de proteccion de la zona tanque</t>
  </si>
  <si>
    <t>Construccion de Carcamo de Rebombeo de Agua Residual en la Privada de San Felipe, Barrio de las Cuevitas</t>
  </si>
  <si>
    <t>Construccion de Red de Agua Potable para Abastecimiento de Hidrantes y Construccion de Tanque de Almacenamiento 1ra Etapa Col Lomas de San Jose</t>
  </si>
  <si>
    <t>Ampliacion de Redes de Agua Potable y Construccion de Hidrantes en las Parcelas 86, 81, 73, 68, 51 de la zona del Ejido de Tirado</t>
  </si>
  <si>
    <t>Ampliacion de Redes de Agua Potable y Construccion de Hidrantes en las Parcelas 1, 6, 12, 17, 18, 13, 7, 6 de la zona del Ejido de Tirado</t>
  </si>
  <si>
    <t>Impermeabilizacion del Tanque de Almacenamiento de Agua Potable Independencia II</t>
  </si>
  <si>
    <t>Ampliacion de Redes de Agua Potable y Construccion de Hidrantes en las Parcelas 74, 69, 82, 70, 60, 59, 57, 58 de la zona del Ejido de Tirado</t>
  </si>
  <si>
    <t xml:space="preserve">Ampliacion de Red de Drenaje Sanitario en Callejon Rivera Col. Valle del Maiz y Privada de Astilleros Col San Miguel Tres Cruces </t>
  </si>
  <si>
    <t>SAP-OD-FAISM-2016-17-03-DM</t>
  </si>
  <si>
    <t>SAP-OD-FAISM-16-64-DM</t>
  </si>
  <si>
    <t>SAP-OD-FAISM-16-66-DM</t>
  </si>
  <si>
    <t>SAP-OD-FAISM-2016-17-02-DM</t>
  </si>
  <si>
    <t>SAP-OD-FAISM-2016-17-05-DM</t>
  </si>
  <si>
    <t>SAP-OD-FAISM-2016-17-06-DM</t>
  </si>
  <si>
    <t>SAP-AD-PRODDER-16-71-DF</t>
  </si>
  <si>
    <t>SAP-OD-FAISM-2016-17-04-DM</t>
  </si>
  <si>
    <t>SAP-OD-FAISM-2016-16-56-DM</t>
  </si>
  <si>
    <t>Mejoramiento de la distribuccion del agua potable en la comunidad</t>
  </si>
  <si>
    <t>Mejoramiento para la recepcion y distribuccion del Agua Potable en SMA</t>
  </si>
  <si>
    <t>Rehabilitacion estructural e impermeabilizacion de Tanque Metalico elevado en la localidad de La Mesa con capacidad de 200 M3, en la Cabacera Municipal de San Miguel de Allende, Gto.</t>
  </si>
  <si>
    <t xml:space="preserve">Suministro y Colocacion de Valvula de Control Remoto en el Pozo San Julian II y Suministro y Colocacion de Control Electromecanico con variador de velocidad para el Rebombeo del Caracol </t>
  </si>
  <si>
    <t>Ampliacion de Red de Distribuccion de Agua Potable en Peña de la Cruz Ejido de San Miguel Viejo (2da Etapa), Municipio de San Miguel de Allende, Gto.</t>
  </si>
  <si>
    <t>Adquisición y Puesta en Marcha de un Sistema de Gestión Comercial</t>
  </si>
  <si>
    <t>Sistema para los equipos Moviles que deje evidencia de las anomalias reportadas por los analistas comerciales con fotografia, geoposicion  y el envio y almacenamiento via GPRS al servidor seleccionado</t>
  </si>
  <si>
    <t>Rehabilitacion, impermeabilizacion, conservacion y mantenimiento del Tanque Garambullo, en la Cabecera Municipal de San Miguel de Allende, Gto</t>
  </si>
  <si>
    <t>SAP-SO-GIC-17-06-DP</t>
  </si>
  <si>
    <t>SAP-SO-GIC-17-07-DP</t>
  </si>
  <si>
    <t>SAP-OA-AB-17-01-DB</t>
  </si>
  <si>
    <t>SAP-SO-GIC-17-08-DP</t>
  </si>
  <si>
    <t>SAP-SC-RP-17-03-DP</t>
  </si>
  <si>
    <t>SAP-SO-GIC-17-13-DP</t>
  </si>
  <si>
    <t>Obra civil para mejoramiento del suminstro del agua potable en la cabecera Municipal</t>
  </si>
  <si>
    <t>Obra Civil para el mejor control del llenado y abastecimiento de agua potable en los tanques de almacenamiento en la Cabecera Municipal</t>
  </si>
  <si>
    <t>Obra Civil para mejorar la Distribuccion del Agua Potable en dichas Comunidades</t>
  </si>
  <si>
    <t>Sistema Comercial para eficientar el conbro a los usuarios del Sistema de Agua Potable (SAPASMA)</t>
  </si>
  <si>
    <t>Sistema para guardar anomalias en las cuentas que se tienen en el SAPASMA</t>
  </si>
  <si>
    <t>31120-8108</t>
  </si>
  <si>
    <t>SISTEMA DE AGUA POTABLE Y ALCANTARILLADO DE SAN MIGUEL DE ALLENDE           
MUNICIPIO DE SAN MIGUEL DE ALLENDE 
PROGRAMAS Y PROYECTOS DE INVERSIÓN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</si>
</sst>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6" xfId="11" applyNumberFormat="1" applyFont="1" applyFill="1" applyBorder="1" applyAlignment="1">
      <alignment horizontal="center" vertical="center" wrapText="1"/>
    </xf>
    <xf numFmtId="0" fontId="0" fillId="0" borderId="7" xfId="0" applyBorder="1" applyAlignment="1" applyProtection="1">
      <alignment vertical="center"/>
      <protection locked="0"/>
    </xf>
    <xf numFmtId="0" fontId="0" fillId="0" borderId="7" xfId="0" applyNumberFormat="1" applyBorder="1" applyAlignment="1" applyProtection="1">
      <alignment horizontal="justify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7" xfId="0" applyNumberFormat="1" applyFont="1" applyBorder="1" applyAlignment="1" applyProtection="1">
      <alignment vertical="center"/>
      <protection locked="0"/>
    </xf>
    <xf numFmtId="10" fontId="5" fillId="0" borderId="7" xfId="17" applyNumberFormat="1" applyFont="1" applyBorder="1" applyAlignment="1" applyProtection="1">
      <alignment vertical="center"/>
      <protection locked="0"/>
    </xf>
    <xf numFmtId="44" fontId="0" fillId="0" borderId="7" xfId="18" applyFont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8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Normal="100" workbookViewId="0">
      <selection sqref="A1:N1"/>
    </sheetView>
  </sheetViews>
  <sheetFormatPr baseColWidth="10" defaultRowHeight="11.25" x14ac:dyDescent="0.2"/>
  <cols>
    <col min="1" max="1" width="34" style="2" bestFit="1" customWidth="1"/>
    <col min="2" max="2" width="32" style="2" customWidth="1"/>
    <col min="3" max="3" width="35.33203125" style="2" bestFit="1" customWidth="1"/>
    <col min="4" max="4" width="15.5" style="2" bestFit="1" customWidth="1"/>
    <col min="5" max="5" width="14" style="2" bestFit="1" customWidth="1"/>
    <col min="6" max="6" width="13.1640625" style="2" bestFit="1" customWidth="1"/>
    <col min="7" max="7" width="16.6640625" style="2" bestFit="1" customWidth="1"/>
    <col min="8" max="10" width="13.33203125" style="2" customWidth="1"/>
    <col min="11" max="14" width="11.83203125" style="2" customWidth="1"/>
    <col min="15" max="16384" width="12" style="2"/>
  </cols>
  <sheetData>
    <row r="1" spans="1:14" s="1" customFormat="1" ht="51.75" customHeight="1" x14ac:dyDescent="0.2">
      <c r="A1" s="21" t="s">
        <v>92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" customFormat="1" ht="12.75" customHeight="1" x14ac:dyDescent="0.2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s="1" customFormat="1" ht="21.95" customHeight="1" x14ac:dyDescent="0.2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5" spans="1:14" ht="33.75" x14ac:dyDescent="0.2">
      <c r="A5" s="14" t="s">
        <v>20</v>
      </c>
      <c r="B5" s="15" t="s">
        <v>21</v>
      </c>
      <c r="C5" s="15"/>
      <c r="D5" s="16" t="s">
        <v>19</v>
      </c>
      <c r="E5" s="20">
        <v>2059602.69</v>
      </c>
      <c r="F5" s="20">
        <v>0</v>
      </c>
      <c r="G5" s="20">
        <v>1935523.89</v>
      </c>
      <c r="H5" s="17">
        <v>1</v>
      </c>
      <c r="I5" s="17">
        <v>0</v>
      </c>
      <c r="J5" s="17">
        <v>1</v>
      </c>
      <c r="K5" s="19">
        <f t="shared" ref="K5:K10" si="0">G5/E5</f>
        <v>0.93975595361064512</v>
      </c>
      <c r="L5" s="18">
        <v>0</v>
      </c>
      <c r="M5" s="19">
        <f t="shared" ref="M5:M10" si="1">K5</f>
        <v>0.93975595361064512</v>
      </c>
      <c r="N5" s="18">
        <v>0</v>
      </c>
    </row>
    <row r="6" spans="1:14" ht="45" x14ac:dyDescent="0.2">
      <c r="A6" s="14" t="s">
        <v>22</v>
      </c>
      <c r="B6" s="15" t="s">
        <v>23</v>
      </c>
      <c r="C6" s="15" t="s">
        <v>24</v>
      </c>
      <c r="D6" s="16" t="s">
        <v>19</v>
      </c>
      <c r="E6" s="20">
        <v>349663.14</v>
      </c>
      <c r="F6" s="20">
        <v>0</v>
      </c>
      <c r="G6" s="20">
        <v>318209.59999999998</v>
      </c>
      <c r="H6" s="17">
        <v>1</v>
      </c>
      <c r="I6" s="17">
        <v>0</v>
      </c>
      <c r="J6" s="17">
        <v>1</v>
      </c>
      <c r="K6" s="19">
        <f t="shared" si="0"/>
        <v>0.91004616614722378</v>
      </c>
      <c r="L6" s="18">
        <v>0</v>
      </c>
      <c r="M6" s="19">
        <f t="shared" si="1"/>
        <v>0.91004616614722378</v>
      </c>
      <c r="N6" s="18">
        <v>0</v>
      </c>
    </row>
    <row r="7" spans="1:14" ht="67.5" x14ac:dyDescent="0.2">
      <c r="A7" s="14" t="s">
        <v>25</v>
      </c>
      <c r="B7" s="15" t="s">
        <v>26</v>
      </c>
      <c r="C7" s="15" t="s">
        <v>24</v>
      </c>
      <c r="D7" s="16" t="s">
        <v>19</v>
      </c>
      <c r="E7" s="20">
        <v>338660.42</v>
      </c>
      <c r="F7" s="20">
        <v>0</v>
      </c>
      <c r="G7" s="20">
        <v>225773.59</v>
      </c>
      <c r="H7" s="17">
        <v>1</v>
      </c>
      <c r="I7" s="17">
        <v>0</v>
      </c>
      <c r="J7" s="17">
        <v>1</v>
      </c>
      <c r="K7" s="19">
        <f t="shared" si="0"/>
        <v>0.66666659776775805</v>
      </c>
      <c r="L7" s="18">
        <v>0</v>
      </c>
      <c r="M7" s="19">
        <f t="shared" si="1"/>
        <v>0.66666659776775805</v>
      </c>
      <c r="N7" s="18">
        <v>0</v>
      </c>
    </row>
    <row r="8" spans="1:14" ht="56.25" x14ac:dyDescent="0.2">
      <c r="A8" s="14" t="s">
        <v>27</v>
      </c>
      <c r="B8" s="15" t="s">
        <v>28</v>
      </c>
      <c r="C8" s="15" t="s">
        <v>24</v>
      </c>
      <c r="D8" s="16" t="s">
        <v>19</v>
      </c>
      <c r="E8" s="20">
        <v>238848.37</v>
      </c>
      <c r="F8" s="20">
        <v>0</v>
      </c>
      <c r="G8" s="20">
        <v>76616.12</v>
      </c>
      <c r="H8" s="17">
        <v>1</v>
      </c>
      <c r="I8" s="17">
        <v>0</v>
      </c>
      <c r="J8" s="17">
        <v>1</v>
      </c>
      <c r="K8" s="19">
        <f t="shared" si="0"/>
        <v>0.32077304944555407</v>
      </c>
      <c r="L8" s="18">
        <v>0</v>
      </c>
      <c r="M8" s="19">
        <f t="shared" si="1"/>
        <v>0.32077304944555407</v>
      </c>
      <c r="N8" s="18">
        <v>0</v>
      </c>
    </row>
    <row r="9" spans="1:14" ht="56.25" x14ac:dyDescent="0.2">
      <c r="A9" s="14" t="s">
        <v>29</v>
      </c>
      <c r="B9" s="15" t="s">
        <v>30</v>
      </c>
      <c r="C9" s="15" t="s">
        <v>50</v>
      </c>
      <c r="D9" s="16" t="s">
        <v>19</v>
      </c>
      <c r="E9" s="20">
        <v>4991872.53</v>
      </c>
      <c r="F9" s="20">
        <v>0</v>
      </c>
      <c r="G9" s="20">
        <v>4173401.24</v>
      </c>
      <c r="H9" s="17">
        <v>1</v>
      </c>
      <c r="I9" s="17">
        <v>0</v>
      </c>
      <c r="J9" s="17">
        <v>1</v>
      </c>
      <c r="K9" s="19">
        <f t="shared" si="0"/>
        <v>0.83603922474358539</v>
      </c>
      <c r="L9" s="18">
        <v>0</v>
      </c>
      <c r="M9" s="19">
        <f t="shared" si="1"/>
        <v>0.83603922474358539</v>
      </c>
      <c r="N9" s="18">
        <v>0</v>
      </c>
    </row>
    <row r="10" spans="1:14" ht="56.25" x14ac:dyDescent="0.2">
      <c r="A10" s="14" t="s">
        <v>31</v>
      </c>
      <c r="B10" s="15" t="s">
        <v>32</v>
      </c>
      <c r="C10" s="15" t="s">
        <v>18</v>
      </c>
      <c r="D10" s="16" t="s">
        <v>19</v>
      </c>
      <c r="E10" s="20">
        <v>3989451.8</v>
      </c>
      <c r="F10" s="20">
        <v>0</v>
      </c>
      <c r="G10" s="20">
        <v>3223198.54</v>
      </c>
      <c r="H10" s="17">
        <v>1</v>
      </c>
      <c r="I10" s="17">
        <v>0</v>
      </c>
      <c r="J10" s="17">
        <v>1</v>
      </c>
      <c r="K10" s="19">
        <f t="shared" si="0"/>
        <v>0.80793018730042065</v>
      </c>
      <c r="L10" s="18">
        <v>0</v>
      </c>
      <c r="M10" s="19">
        <f t="shared" si="1"/>
        <v>0.80793018730042065</v>
      </c>
      <c r="N10" s="18">
        <v>0</v>
      </c>
    </row>
    <row r="11" spans="1:14" ht="56.25" x14ac:dyDescent="0.2">
      <c r="A11" s="14" t="s">
        <v>40</v>
      </c>
      <c r="B11" s="15" t="s">
        <v>33</v>
      </c>
      <c r="C11" s="15" t="s">
        <v>47</v>
      </c>
      <c r="D11" s="16" t="s">
        <v>19</v>
      </c>
      <c r="E11" s="20">
        <v>744326.57</v>
      </c>
      <c r="F11" s="20">
        <v>0</v>
      </c>
      <c r="G11" s="20">
        <v>710251.57</v>
      </c>
      <c r="H11" s="17">
        <v>1</v>
      </c>
      <c r="I11" s="17">
        <v>0</v>
      </c>
      <c r="J11" s="17">
        <v>1</v>
      </c>
      <c r="K11" s="19">
        <f t="shared" ref="K11:K17" si="2">G11/E11</f>
        <v>0.95422036324727733</v>
      </c>
      <c r="L11" s="18">
        <v>0</v>
      </c>
      <c r="M11" s="19">
        <f t="shared" ref="M11:M17" si="3">K11</f>
        <v>0.95422036324727733</v>
      </c>
      <c r="N11" s="18">
        <v>0</v>
      </c>
    </row>
    <row r="12" spans="1:14" ht="45" x14ac:dyDescent="0.2">
      <c r="A12" s="14" t="s">
        <v>41</v>
      </c>
      <c r="B12" s="15" t="s">
        <v>34</v>
      </c>
      <c r="C12" s="15"/>
      <c r="D12" s="16" t="s">
        <v>19</v>
      </c>
      <c r="E12" s="20">
        <v>2463709.92</v>
      </c>
      <c r="F12" s="20">
        <v>0</v>
      </c>
      <c r="G12" s="20">
        <v>2463450.2200000002</v>
      </c>
      <c r="H12" s="17">
        <v>1</v>
      </c>
      <c r="I12" s="17">
        <v>0</v>
      </c>
      <c r="J12" s="17">
        <v>1</v>
      </c>
      <c r="K12" s="19">
        <f t="shared" si="2"/>
        <v>0.99989458986307944</v>
      </c>
      <c r="L12" s="18">
        <v>0</v>
      </c>
      <c r="M12" s="19">
        <f t="shared" si="3"/>
        <v>0.99989458986307944</v>
      </c>
      <c r="N12" s="18">
        <v>0</v>
      </c>
    </row>
    <row r="13" spans="1:14" ht="45" x14ac:dyDescent="0.2">
      <c r="A13" s="14" t="s">
        <v>42</v>
      </c>
      <c r="B13" s="15" t="s">
        <v>35</v>
      </c>
      <c r="C13" s="15" t="s">
        <v>48</v>
      </c>
      <c r="D13" s="16" t="s">
        <v>19</v>
      </c>
      <c r="E13" s="20">
        <v>1261721.67</v>
      </c>
      <c r="F13" s="20">
        <v>0</v>
      </c>
      <c r="G13" s="20">
        <v>378516.5</v>
      </c>
      <c r="H13" s="17">
        <v>1</v>
      </c>
      <c r="I13" s="17">
        <v>0</v>
      </c>
      <c r="J13" s="17">
        <v>1</v>
      </c>
      <c r="K13" s="19">
        <f t="shared" si="2"/>
        <v>0.2999999992074322</v>
      </c>
      <c r="L13" s="18">
        <v>0</v>
      </c>
      <c r="M13" s="19">
        <f t="shared" si="3"/>
        <v>0.2999999992074322</v>
      </c>
      <c r="N13" s="18">
        <v>0</v>
      </c>
    </row>
    <row r="14" spans="1:14" ht="67.5" x14ac:dyDescent="0.2">
      <c r="A14" s="14" t="s">
        <v>43</v>
      </c>
      <c r="B14" s="15" t="s">
        <v>36</v>
      </c>
      <c r="C14" s="15" t="s">
        <v>49</v>
      </c>
      <c r="D14" s="16" t="s">
        <v>19</v>
      </c>
      <c r="E14" s="20">
        <v>1266182.02</v>
      </c>
      <c r="F14" s="20">
        <v>0</v>
      </c>
      <c r="G14" s="20">
        <v>1065445.55</v>
      </c>
      <c r="H14" s="17">
        <v>1</v>
      </c>
      <c r="I14" s="17">
        <v>0</v>
      </c>
      <c r="J14" s="17">
        <v>1</v>
      </c>
      <c r="K14" s="19">
        <f t="shared" si="2"/>
        <v>0.84146318078343907</v>
      </c>
      <c r="L14" s="18">
        <v>0</v>
      </c>
      <c r="M14" s="19">
        <f t="shared" si="3"/>
        <v>0.84146318078343907</v>
      </c>
      <c r="N14" s="18">
        <v>0</v>
      </c>
    </row>
    <row r="15" spans="1:14" ht="45" x14ac:dyDescent="0.2">
      <c r="A15" s="14" t="s">
        <v>44</v>
      </c>
      <c r="B15" s="15" t="s">
        <v>37</v>
      </c>
      <c r="C15" s="15" t="s">
        <v>53</v>
      </c>
      <c r="D15" s="16" t="s">
        <v>19</v>
      </c>
      <c r="E15" s="20">
        <v>1157806.52</v>
      </c>
      <c r="F15" s="20">
        <v>0</v>
      </c>
      <c r="G15" s="20">
        <v>1157599.92</v>
      </c>
      <c r="H15" s="17">
        <v>1</v>
      </c>
      <c r="I15" s="17">
        <v>0</v>
      </c>
      <c r="J15" s="17">
        <v>1</v>
      </c>
      <c r="K15" s="19">
        <f t="shared" si="2"/>
        <v>0.9998215591323496</v>
      </c>
      <c r="L15" s="18">
        <v>0</v>
      </c>
      <c r="M15" s="19">
        <f t="shared" si="3"/>
        <v>0.9998215591323496</v>
      </c>
      <c r="N15" s="18">
        <v>0</v>
      </c>
    </row>
    <row r="16" spans="1:14" ht="45" x14ac:dyDescent="0.2">
      <c r="A16" s="14" t="s">
        <v>45</v>
      </c>
      <c r="B16" s="15" t="s">
        <v>38</v>
      </c>
      <c r="C16" s="15" t="s">
        <v>52</v>
      </c>
      <c r="D16" s="16" t="s">
        <v>19</v>
      </c>
      <c r="E16" s="20">
        <v>202562.05</v>
      </c>
      <c r="F16" s="20">
        <v>0</v>
      </c>
      <c r="G16" s="20">
        <v>196841.52</v>
      </c>
      <c r="H16" s="17">
        <v>1</v>
      </c>
      <c r="I16" s="17">
        <v>0</v>
      </c>
      <c r="J16" s="17">
        <v>1</v>
      </c>
      <c r="K16" s="19">
        <f t="shared" si="2"/>
        <v>0.9717591226984521</v>
      </c>
      <c r="L16" s="18">
        <v>0</v>
      </c>
      <c r="M16" s="19">
        <f t="shared" si="3"/>
        <v>0.9717591226984521</v>
      </c>
      <c r="N16" s="18">
        <v>0</v>
      </c>
    </row>
    <row r="17" spans="1:14" ht="45" x14ac:dyDescent="0.2">
      <c r="A17" s="14" t="s">
        <v>46</v>
      </c>
      <c r="B17" s="15" t="s">
        <v>39</v>
      </c>
      <c r="C17" s="15" t="s">
        <v>51</v>
      </c>
      <c r="D17" s="16" t="s">
        <v>19</v>
      </c>
      <c r="E17" s="20">
        <v>286601.56</v>
      </c>
      <c r="F17" s="20">
        <v>0</v>
      </c>
      <c r="G17" s="20">
        <v>237776.59</v>
      </c>
      <c r="H17" s="17">
        <v>1</v>
      </c>
      <c r="I17" s="17">
        <v>0</v>
      </c>
      <c r="J17" s="17">
        <v>1</v>
      </c>
      <c r="K17" s="19">
        <f t="shared" si="2"/>
        <v>0.82964164605384561</v>
      </c>
      <c r="L17" s="18">
        <v>0</v>
      </c>
      <c r="M17" s="19">
        <f t="shared" si="3"/>
        <v>0.82964164605384561</v>
      </c>
      <c r="N17" s="18">
        <v>0</v>
      </c>
    </row>
    <row r="18" spans="1:14" ht="56.25" x14ac:dyDescent="0.2">
      <c r="A18" s="14" t="s">
        <v>63</v>
      </c>
      <c r="B18" s="15" t="s">
        <v>54</v>
      </c>
      <c r="C18" s="15" t="s">
        <v>52</v>
      </c>
      <c r="D18" s="16" t="s">
        <v>19</v>
      </c>
      <c r="E18" s="20">
        <v>311475.65000000002</v>
      </c>
      <c r="F18" s="20">
        <v>0</v>
      </c>
      <c r="G18" s="20">
        <v>311400.96999999997</v>
      </c>
      <c r="H18" s="17">
        <v>1</v>
      </c>
      <c r="I18" s="17">
        <v>0</v>
      </c>
      <c r="J18" s="17">
        <v>1</v>
      </c>
      <c r="K18" s="19">
        <f t="shared" ref="K18:K26" si="4">G18/E18</f>
        <v>0.99976023807960579</v>
      </c>
      <c r="L18" s="18">
        <v>0</v>
      </c>
      <c r="M18" s="19">
        <f t="shared" ref="M18:M26" si="5">K18</f>
        <v>0.99976023807960579</v>
      </c>
      <c r="N18" s="18">
        <v>0</v>
      </c>
    </row>
    <row r="19" spans="1:14" ht="67.5" x14ac:dyDescent="0.2">
      <c r="A19" s="14" t="s">
        <v>64</v>
      </c>
      <c r="B19" s="15" t="s">
        <v>55</v>
      </c>
      <c r="C19" s="15" t="s">
        <v>72</v>
      </c>
      <c r="D19" s="16" t="s">
        <v>19</v>
      </c>
      <c r="E19" s="20">
        <v>227555.5</v>
      </c>
      <c r="F19" s="20">
        <v>0</v>
      </c>
      <c r="G19" s="20">
        <v>105128.6</v>
      </c>
      <c r="H19" s="17">
        <v>1</v>
      </c>
      <c r="I19" s="17">
        <v>0</v>
      </c>
      <c r="J19" s="17">
        <v>1</v>
      </c>
      <c r="K19" s="19">
        <f t="shared" si="4"/>
        <v>0.46199103075952902</v>
      </c>
      <c r="L19" s="18">
        <v>0</v>
      </c>
      <c r="M19" s="19">
        <f t="shared" si="5"/>
        <v>0.46199103075952902</v>
      </c>
      <c r="N19" s="18">
        <v>0</v>
      </c>
    </row>
    <row r="20" spans="1:14" ht="45" x14ac:dyDescent="0.2">
      <c r="A20" s="14" t="s">
        <v>65</v>
      </c>
      <c r="B20" s="15" t="s">
        <v>56</v>
      </c>
      <c r="C20" s="15" t="s">
        <v>53</v>
      </c>
      <c r="D20" s="16" t="s">
        <v>19</v>
      </c>
      <c r="E20" s="20">
        <v>369882.45</v>
      </c>
      <c r="F20" s="20">
        <v>0</v>
      </c>
      <c r="G20" s="20">
        <v>368807.98</v>
      </c>
      <c r="H20" s="17">
        <v>1</v>
      </c>
      <c r="I20" s="17">
        <v>0</v>
      </c>
      <c r="J20" s="17">
        <v>1</v>
      </c>
      <c r="K20" s="19">
        <f t="shared" si="4"/>
        <v>0.99709510413375912</v>
      </c>
      <c r="L20" s="18">
        <v>0</v>
      </c>
      <c r="M20" s="19">
        <f t="shared" si="5"/>
        <v>0.99709510413375912</v>
      </c>
      <c r="N20" s="18">
        <v>0</v>
      </c>
    </row>
    <row r="21" spans="1:14" ht="56.25" x14ac:dyDescent="0.2">
      <c r="A21" s="14" t="s">
        <v>66</v>
      </c>
      <c r="B21" s="15" t="s">
        <v>57</v>
      </c>
      <c r="C21" s="15" t="s">
        <v>52</v>
      </c>
      <c r="D21" s="16" t="s">
        <v>19</v>
      </c>
      <c r="E21" s="20">
        <v>984326.53</v>
      </c>
      <c r="F21" s="20">
        <v>0</v>
      </c>
      <c r="G21" s="20">
        <v>984071.54</v>
      </c>
      <c r="H21" s="17">
        <v>1</v>
      </c>
      <c r="I21" s="17">
        <v>0</v>
      </c>
      <c r="J21" s="17">
        <v>1</v>
      </c>
      <c r="K21" s="19">
        <f t="shared" si="4"/>
        <v>0.99974094978421435</v>
      </c>
      <c r="L21" s="18">
        <v>0</v>
      </c>
      <c r="M21" s="19">
        <f t="shared" si="5"/>
        <v>0.99974094978421435</v>
      </c>
      <c r="N21" s="18">
        <v>0</v>
      </c>
    </row>
    <row r="22" spans="1:14" ht="45" x14ac:dyDescent="0.2">
      <c r="A22" s="14" t="s">
        <v>67</v>
      </c>
      <c r="B22" s="15" t="s">
        <v>58</v>
      </c>
      <c r="C22" s="15" t="s">
        <v>52</v>
      </c>
      <c r="D22" s="16" t="s">
        <v>19</v>
      </c>
      <c r="E22" s="20">
        <v>411675.02</v>
      </c>
      <c r="F22" s="20">
        <v>0</v>
      </c>
      <c r="G22" s="20">
        <v>411398.9</v>
      </c>
      <c r="H22" s="17">
        <v>1</v>
      </c>
      <c r="I22" s="17">
        <v>0</v>
      </c>
      <c r="J22" s="17">
        <v>1</v>
      </c>
      <c r="K22" s="19">
        <f t="shared" si="4"/>
        <v>0.99932927676787386</v>
      </c>
      <c r="L22" s="18">
        <v>0</v>
      </c>
      <c r="M22" s="19">
        <f t="shared" si="5"/>
        <v>0.99932927676787386</v>
      </c>
      <c r="N22" s="18">
        <v>0</v>
      </c>
    </row>
    <row r="23" spans="1:14" ht="45" x14ac:dyDescent="0.2">
      <c r="A23" s="14" t="s">
        <v>68</v>
      </c>
      <c r="B23" s="15" t="s">
        <v>59</v>
      </c>
      <c r="C23" s="15" t="s">
        <v>52</v>
      </c>
      <c r="D23" s="16" t="s">
        <v>19</v>
      </c>
      <c r="E23" s="20">
        <v>309971.42</v>
      </c>
      <c r="F23" s="20">
        <v>0</v>
      </c>
      <c r="G23" s="20">
        <v>309853.2</v>
      </c>
      <c r="H23" s="17">
        <v>1</v>
      </c>
      <c r="I23" s="17">
        <v>0</v>
      </c>
      <c r="J23" s="17">
        <v>1</v>
      </c>
      <c r="K23" s="19">
        <f t="shared" si="4"/>
        <v>0.99961860999959296</v>
      </c>
      <c r="L23" s="18">
        <v>0</v>
      </c>
      <c r="M23" s="19">
        <f t="shared" si="5"/>
        <v>0.99961860999959296</v>
      </c>
      <c r="N23" s="18">
        <v>0</v>
      </c>
    </row>
    <row r="24" spans="1:14" ht="33.75" x14ac:dyDescent="0.2">
      <c r="A24" s="14" t="s">
        <v>69</v>
      </c>
      <c r="B24" s="15" t="s">
        <v>60</v>
      </c>
      <c r="C24" s="15" t="s">
        <v>73</v>
      </c>
      <c r="D24" s="16" t="s">
        <v>19</v>
      </c>
      <c r="E24" s="20">
        <v>1505268.31</v>
      </c>
      <c r="F24" s="20">
        <v>0</v>
      </c>
      <c r="G24" s="20">
        <v>1417650.71</v>
      </c>
      <c r="H24" s="17">
        <v>1</v>
      </c>
      <c r="I24" s="17">
        <v>0</v>
      </c>
      <c r="J24" s="17">
        <v>1</v>
      </c>
      <c r="K24" s="19">
        <f t="shared" si="4"/>
        <v>0.94179270272420734</v>
      </c>
      <c r="L24" s="18">
        <v>0</v>
      </c>
      <c r="M24" s="19">
        <f t="shared" si="5"/>
        <v>0.94179270272420734</v>
      </c>
      <c r="N24" s="18">
        <v>0</v>
      </c>
    </row>
    <row r="25" spans="1:14" ht="56.25" x14ac:dyDescent="0.2">
      <c r="A25" s="14" t="s">
        <v>70</v>
      </c>
      <c r="B25" s="15" t="s">
        <v>61</v>
      </c>
      <c r="C25" s="15" t="s">
        <v>52</v>
      </c>
      <c r="D25" s="16" t="s">
        <v>19</v>
      </c>
      <c r="E25" s="20">
        <v>194027.03</v>
      </c>
      <c r="F25" s="20">
        <v>0</v>
      </c>
      <c r="G25" s="20">
        <v>147608.35999999999</v>
      </c>
      <c r="H25" s="17">
        <v>1</v>
      </c>
      <c r="I25" s="17">
        <v>0</v>
      </c>
      <c r="J25" s="17">
        <v>1</v>
      </c>
      <c r="K25" s="19">
        <f t="shared" si="4"/>
        <v>0.76076183818306131</v>
      </c>
      <c r="L25" s="18">
        <v>0</v>
      </c>
      <c r="M25" s="19">
        <f t="shared" si="5"/>
        <v>0.76076183818306131</v>
      </c>
      <c r="N25" s="18">
        <v>0</v>
      </c>
    </row>
    <row r="26" spans="1:14" ht="45" x14ac:dyDescent="0.2">
      <c r="A26" s="14" t="s">
        <v>71</v>
      </c>
      <c r="B26" s="15" t="s">
        <v>62</v>
      </c>
      <c r="C26" s="15" t="s">
        <v>53</v>
      </c>
      <c r="D26" s="16" t="s">
        <v>19</v>
      </c>
      <c r="E26" s="20">
        <v>349447.57</v>
      </c>
      <c r="F26" s="20">
        <v>0</v>
      </c>
      <c r="G26" s="20">
        <v>349155.27</v>
      </c>
      <c r="H26" s="17">
        <v>1</v>
      </c>
      <c r="I26" s="17">
        <v>0</v>
      </c>
      <c r="J26" s="17">
        <v>1</v>
      </c>
      <c r="K26" s="19">
        <f t="shared" si="4"/>
        <v>0.99916353689338866</v>
      </c>
      <c r="L26" s="18">
        <v>0</v>
      </c>
      <c r="M26" s="19">
        <f t="shared" si="5"/>
        <v>0.99916353689338866</v>
      </c>
      <c r="N26" s="18">
        <v>0</v>
      </c>
    </row>
    <row r="27" spans="1:14" ht="67.5" x14ac:dyDescent="0.2">
      <c r="A27" s="14" t="s">
        <v>80</v>
      </c>
      <c r="B27" s="15" t="s">
        <v>74</v>
      </c>
      <c r="C27" s="15" t="s">
        <v>86</v>
      </c>
      <c r="D27" s="16" t="s">
        <v>19</v>
      </c>
      <c r="E27" s="20">
        <v>612480</v>
      </c>
      <c r="F27" s="20">
        <v>0</v>
      </c>
      <c r="G27" s="20">
        <v>514648.13</v>
      </c>
      <c r="H27" s="17">
        <v>1</v>
      </c>
      <c r="I27" s="17">
        <v>0</v>
      </c>
      <c r="J27" s="17">
        <v>1</v>
      </c>
      <c r="K27" s="19">
        <f t="shared" ref="K27" si="6">G27/E27</f>
        <v>0.84026928226227793</v>
      </c>
      <c r="L27" s="18">
        <v>0</v>
      </c>
      <c r="M27" s="19">
        <f t="shared" ref="M27" si="7">K27</f>
        <v>0.84026928226227793</v>
      </c>
      <c r="N27" s="18">
        <v>0</v>
      </c>
    </row>
    <row r="28" spans="1:14" ht="67.5" x14ac:dyDescent="0.2">
      <c r="A28" s="14" t="s">
        <v>81</v>
      </c>
      <c r="B28" s="15" t="s">
        <v>75</v>
      </c>
      <c r="C28" s="15" t="s">
        <v>87</v>
      </c>
      <c r="D28" s="16" t="s">
        <v>19</v>
      </c>
      <c r="E28" s="20">
        <v>419636.96</v>
      </c>
      <c r="F28" s="20">
        <v>0</v>
      </c>
      <c r="G28" s="20">
        <v>419636.96</v>
      </c>
      <c r="H28" s="17">
        <v>1</v>
      </c>
      <c r="I28" s="17">
        <v>0</v>
      </c>
      <c r="J28" s="17">
        <v>1</v>
      </c>
      <c r="K28" s="19">
        <f t="shared" ref="K28:K32" si="8">G28/E28</f>
        <v>1</v>
      </c>
      <c r="L28" s="18">
        <v>0</v>
      </c>
      <c r="M28" s="19">
        <f t="shared" ref="M28:M32" si="9">K28</f>
        <v>1</v>
      </c>
      <c r="N28" s="18">
        <v>0</v>
      </c>
    </row>
    <row r="29" spans="1:14" ht="56.25" x14ac:dyDescent="0.2">
      <c r="A29" s="14" t="s">
        <v>82</v>
      </c>
      <c r="B29" s="15" t="s">
        <v>76</v>
      </c>
      <c r="C29" s="15" t="s">
        <v>88</v>
      </c>
      <c r="D29" s="16" t="s">
        <v>17</v>
      </c>
      <c r="E29" s="20">
        <v>70000</v>
      </c>
      <c r="F29" s="20">
        <v>0</v>
      </c>
      <c r="G29" s="20">
        <v>69996.72</v>
      </c>
      <c r="H29" s="17">
        <v>1</v>
      </c>
      <c r="I29" s="17">
        <v>0</v>
      </c>
      <c r="J29" s="17">
        <v>1</v>
      </c>
      <c r="K29" s="19">
        <f t="shared" si="8"/>
        <v>0.99995314285714287</v>
      </c>
      <c r="L29" s="18">
        <v>0</v>
      </c>
      <c r="M29" s="19">
        <f t="shared" si="9"/>
        <v>0.99995314285714287</v>
      </c>
      <c r="N29" s="18">
        <v>0</v>
      </c>
    </row>
    <row r="30" spans="1:14" ht="33.75" x14ac:dyDescent="0.2">
      <c r="A30" s="14" t="s">
        <v>83</v>
      </c>
      <c r="B30" s="15" t="s">
        <v>77</v>
      </c>
      <c r="C30" s="15" t="s">
        <v>89</v>
      </c>
      <c r="D30" s="16" t="s">
        <v>91</v>
      </c>
      <c r="E30" s="20">
        <v>1844400</v>
      </c>
      <c r="F30" s="20">
        <v>0</v>
      </c>
      <c r="G30" s="20">
        <v>1475520</v>
      </c>
      <c r="H30" s="17">
        <v>1</v>
      </c>
      <c r="I30" s="17">
        <v>0</v>
      </c>
      <c r="J30" s="17">
        <v>1</v>
      </c>
      <c r="K30" s="19">
        <f t="shared" si="8"/>
        <v>0.8</v>
      </c>
      <c r="L30" s="18">
        <v>0</v>
      </c>
      <c r="M30" s="19">
        <f t="shared" si="9"/>
        <v>0.8</v>
      </c>
      <c r="N30" s="18">
        <v>0</v>
      </c>
    </row>
    <row r="31" spans="1:14" ht="78.75" x14ac:dyDescent="0.2">
      <c r="A31" s="14" t="s">
        <v>84</v>
      </c>
      <c r="B31" s="15" t="s">
        <v>78</v>
      </c>
      <c r="C31" s="15" t="s">
        <v>90</v>
      </c>
      <c r="D31" s="16" t="s">
        <v>91</v>
      </c>
      <c r="E31" s="20">
        <v>348000</v>
      </c>
      <c r="F31" s="20">
        <v>0</v>
      </c>
      <c r="G31" s="20">
        <v>348000</v>
      </c>
      <c r="H31" s="17">
        <v>1</v>
      </c>
      <c r="I31" s="17">
        <v>0</v>
      </c>
      <c r="J31" s="17">
        <v>1</v>
      </c>
      <c r="K31" s="19">
        <f t="shared" si="8"/>
        <v>1</v>
      </c>
      <c r="L31" s="18">
        <v>0</v>
      </c>
      <c r="M31" s="19">
        <f t="shared" si="9"/>
        <v>1</v>
      </c>
      <c r="N31" s="18">
        <v>0</v>
      </c>
    </row>
    <row r="32" spans="1:14" ht="56.25" x14ac:dyDescent="0.2">
      <c r="A32" s="14" t="s">
        <v>85</v>
      </c>
      <c r="B32" s="15" t="s">
        <v>79</v>
      </c>
      <c r="C32" s="15" t="s">
        <v>86</v>
      </c>
      <c r="D32" s="16" t="s">
        <v>19</v>
      </c>
      <c r="E32" s="20">
        <v>1744574.48</v>
      </c>
      <c r="F32" s="20">
        <v>0</v>
      </c>
      <c r="G32" s="20">
        <v>1280678.8</v>
      </c>
      <c r="H32" s="17">
        <v>1</v>
      </c>
      <c r="I32" s="17">
        <v>0</v>
      </c>
      <c r="J32" s="17">
        <v>1</v>
      </c>
      <c r="K32" s="19">
        <f t="shared" si="8"/>
        <v>0.73409236159410063</v>
      </c>
      <c r="L32" s="18">
        <v>0</v>
      </c>
      <c r="M32" s="19">
        <f t="shared" si="9"/>
        <v>0.73409236159410063</v>
      </c>
      <c r="N32" s="18">
        <v>0</v>
      </c>
    </row>
  </sheetData>
  <sheetProtection sheet="1" objects="1" scenarios="1" formatCells="0" formatColumns="0" formatRows="0" insertRows="0" deleteRows="0" autoFilter="0"/>
  <autoFilter ref="A3:N14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CONTA4</cp:lastModifiedBy>
  <cp:lastPrinted>2017-03-30T22:21:48Z</cp:lastPrinted>
  <dcterms:created xsi:type="dcterms:W3CDTF">2014-10-22T05:35:08Z</dcterms:created>
  <dcterms:modified xsi:type="dcterms:W3CDTF">2017-10-26T15:32:02Z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