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FCONTABLE\Documents\MONICA\MONICA GENERAL\CUENTA PUBLICA 2017\3ER TRIMESTRE\"/>
    </mc:Choice>
  </mc:AlternateContent>
  <bookViews>
    <workbookView xWindow="0" yWindow="0" windowWidth="11490" windowHeight="5130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4" i="1" l="1"/>
  <c r="G50" i="1"/>
  <c r="G45" i="1"/>
  <c r="G41" i="1"/>
  <c r="G33" i="1"/>
  <c r="G13" i="1"/>
  <c r="G12" i="1"/>
  <c r="G11" i="1"/>
  <c r="G10" i="1"/>
  <c r="G9" i="1"/>
  <c r="D54" i="1" l="1"/>
  <c r="D50" i="1"/>
  <c r="D33" i="1"/>
  <c r="D32" i="1"/>
  <c r="D11" i="1"/>
  <c r="D9" i="1"/>
  <c r="G69" i="1" l="1"/>
  <c r="G68" i="1"/>
  <c r="G63" i="1"/>
  <c r="G59" i="1"/>
  <c r="G58" i="1"/>
  <c r="G57" i="1"/>
  <c r="G56" i="1"/>
  <c r="G53" i="1"/>
  <c r="G52" i="1"/>
  <c r="G51" i="1"/>
  <c r="G49" i="1"/>
  <c r="G48" i="1"/>
  <c r="G47" i="1"/>
  <c r="G46" i="1"/>
  <c r="G44" i="1"/>
  <c r="G43" i="1"/>
  <c r="G42" i="1"/>
  <c r="G36" i="1"/>
  <c r="G35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8" i="1"/>
  <c r="G7" i="1"/>
  <c r="G6" i="1"/>
  <c r="G70" i="1" l="1"/>
  <c r="G62" i="1" l="1"/>
  <c r="G55" i="1"/>
  <c r="G34" i="1"/>
  <c r="G32" i="1"/>
  <c r="G25" i="1"/>
  <c r="G60" i="1" l="1"/>
  <c r="G37" i="1"/>
  <c r="D69" i="1"/>
  <c r="D68" i="1"/>
  <c r="D63" i="1"/>
  <c r="D59" i="1"/>
  <c r="D58" i="1"/>
  <c r="D57" i="1"/>
  <c r="D56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0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C50" i="1"/>
  <c r="B50" i="1"/>
  <c r="F41" i="1"/>
  <c r="E41" i="1"/>
  <c r="D41" i="1"/>
  <c r="C41" i="1"/>
  <c r="B41" i="1"/>
  <c r="F34" i="1"/>
  <c r="E34" i="1"/>
  <c r="D34" i="1"/>
  <c r="C34" i="1"/>
  <c r="B34" i="1"/>
  <c r="F32" i="1"/>
  <c r="E32" i="1"/>
  <c r="C32" i="1"/>
  <c r="B32" i="1"/>
  <c r="F25" i="1"/>
  <c r="E25" i="1"/>
  <c r="D25" i="1"/>
  <c r="C25" i="1"/>
  <c r="B25" i="1"/>
  <c r="F13" i="1"/>
  <c r="E13" i="1"/>
  <c r="D13" i="1"/>
  <c r="C13" i="1"/>
  <c r="B13" i="1"/>
  <c r="F60" i="1" l="1"/>
  <c r="F37" i="1"/>
  <c r="E60" i="1"/>
  <c r="E37" i="1"/>
  <c r="C60" i="1"/>
  <c r="C65" i="1" s="1"/>
  <c r="C37" i="1"/>
  <c r="B60" i="1"/>
  <c r="B37" i="1"/>
  <c r="D37" i="1"/>
  <c r="D60" i="1"/>
  <c r="E65" i="1" l="1"/>
  <c r="F65" i="1"/>
  <c r="B65" i="1"/>
  <c r="G38" i="1"/>
  <c r="D65" i="1"/>
</calcChain>
</file>

<file path=xl/sharedStrings.xml><?xml version="1.0" encoding="utf-8"?>
<sst xmlns="http://schemas.openxmlformats.org/spreadsheetml/2006/main" count="77" uniqueCount="76">
  <si>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</si>
  <si>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</si>
  <si>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</si>
  <si>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</si>
  <si>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</si>
  <si>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</si>
  <si>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</si>
  <si>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</si>
  <si>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</si>
  <si>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</si>
  <si>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</si>
  <si>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</si>
  <si>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</si>
  <si>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</si>
  <si>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</si>
  <si>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</si>
  <si>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</si>
  <si>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</si>
  <si>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</si>
  <si>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</si>
  <si>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</si>
  <si>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</si>
  <si>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</si>
  <si>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</si>
  <si>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</si>
  <si>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</si>
  <si>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</si>
  <si>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</si>
  <si>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</si>
  <si>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</si>
  <si>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</si>
  <si>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</si>
  <si>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</si>
  <si>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</si>
  <si>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</si>
  <si>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</si>
  <si>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</si>
  <si>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</si>
  <si>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</si>
  <si>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</si>
  <si>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</si>
  <si>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</si>
  <si>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</si>
  <si>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</si>
  <si>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</si>
  <si>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</si>
  <si>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</si>
  <si>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</si>
  <si>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</si>
  <si>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</si>
  <si>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</si>
  <si>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</si>
  <si>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</si>
  <si>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</si>
  <si>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</si>
  <si>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</si>
  <si>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</si>
  <si>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</si>
  <si>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</si>
  <si>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</si>
  <si>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</si>
  <si>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</si>
  <si>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</si>
  <si>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</si>
  <si>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</si>
  <si>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</si>
  <si>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</si>
  <si>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</si>
  <si>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</si>
  <si>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</si>
  <si>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</si>
  <si>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SISTEMA DE AGUA POTABLE Y ALCANTARILLADO SAN MIGUEL DE ALLENDE, GTO. 
Estado Analítico de Ingresos Detallado - LDF
al 30 de Septiembre de 2017
PESOS</t>
  </si>
  <si>
    <t>Bajo protesta de decir verdad declaramos que los Estados Financieros y sus notas, son razonablemente correctos y son responsabilidad del emisor.</t>
  </si>
  <si>
    <t>_________________________</t>
  </si>
  <si>
    <t>ENCARGADA DIRECTORA ADMINISTRATIVA
C. AMERICA MARGARITA BUSTAMANTE CANO</t>
  </si>
  <si>
    <t>DIRECTOR GENERAL
ING. JUAN ANTONIO JARAMILLO VILLALOBOS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</si>
</sst>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.00_ ;\-#,##0.00\ "/>
  </numFmts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  <font>
      <sz val="10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44" fontId="6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4" fillId="4" borderId="6" xfId="0" applyNumberFormat="1" applyFont="1" applyFill="1" applyBorder="1" applyAlignment="1">
      <alignment vertical="center"/>
    </xf>
    <xf numFmtId="0" fontId="5" fillId="0" borderId="0" xfId="0" applyFont="1"/>
    <xf numFmtId="164" fontId="5" fillId="0" borderId="0" xfId="2" applyNumberFormat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</cellXfs>
  <cellStyles count="3">
    <cellStyle name="Moneda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abSelected="1" topLeftCell="A17" zoomScale="85" zoomScaleNormal="85" workbookViewId="0">
      <selection activeCell="A73" sqref="A73:D78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26" t="s">
        <v>71</v>
      </c>
      <c r="B1" s="27"/>
      <c r="C1" s="27"/>
      <c r="D1" s="27"/>
      <c r="E1" s="27"/>
      <c r="F1" s="27"/>
      <c r="G1" s="28"/>
    </row>
    <row r="2" spans="1:7" x14ac:dyDescent="0.2">
      <c r="A2" s="2"/>
      <c r="B2" s="29" t="s">
        <v>0</v>
      </c>
      <c r="C2" s="29"/>
      <c r="D2" s="29"/>
      <c r="E2" s="29"/>
      <c r="F2" s="29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>
        <v>0</v>
      </c>
      <c r="C6" s="10">
        <v>0</v>
      </c>
      <c r="D6" s="10">
        <f>B6+C6</f>
        <v>0</v>
      </c>
      <c r="E6" s="10">
        <v>0</v>
      </c>
      <c r="F6" s="10">
        <v>0</v>
      </c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8" si="1">F7-B7</f>
        <v>0</v>
      </c>
    </row>
    <row r="8" spans="1:7" x14ac:dyDescent="0.2">
      <c r="A8" s="11" t="s">
        <v>11</v>
      </c>
      <c r="B8" s="10">
        <v>0</v>
      </c>
      <c r="C8" s="10">
        <v>0</v>
      </c>
      <c r="D8" s="10">
        <f t="shared" si="0"/>
        <v>0</v>
      </c>
      <c r="E8" s="10">
        <v>0</v>
      </c>
      <c r="F8" s="10">
        <v>0</v>
      </c>
      <c r="G8" s="10">
        <f t="shared" si="1"/>
        <v>0</v>
      </c>
    </row>
    <row r="9" spans="1:7" x14ac:dyDescent="0.2">
      <c r="A9" s="11" t="s">
        <v>12</v>
      </c>
      <c r="B9" s="10">
        <v>90665317.049999997</v>
      </c>
      <c r="C9" s="10">
        <v>24226231</v>
      </c>
      <c r="D9" s="10">
        <f>+B9+C9</f>
        <v>114891548.05</v>
      </c>
      <c r="E9" s="10">
        <v>78429860.640000001</v>
      </c>
      <c r="F9" s="10">
        <v>78429860.640000001</v>
      </c>
      <c r="G9" s="10">
        <f>F9-B9</f>
        <v>-12235456.409999996</v>
      </c>
    </row>
    <row r="10" spans="1:7" x14ac:dyDescent="0.2">
      <c r="A10" s="11" t="s">
        <v>13</v>
      </c>
      <c r="B10" s="10">
        <v>255000</v>
      </c>
      <c r="C10" s="10">
        <v>0</v>
      </c>
      <c r="D10" s="10">
        <f t="shared" si="0"/>
        <v>255000</v>
      </c>
      <c r="E10" s="10">
        <v>1201216.75</v>
      </c>
      <c r="F10" s="10">
        <v>1201216.75</v>
      </c>
      <c r="G10" s="10">
        <f>F10-B10</f>
        <v>946216.75</v>
      </c>
    </row>
    <row r="11" spans="1:7" x14ac:dyDescent="0.2">
      <c r="A11" s="11" t="s">
        <v>14</v>
      </c>
      <c r="B11" s="10">
        <v>1255020.95</v>
      </c>
      <c r="C11" s="10">
        <v>548232</v>
      </c>
      <c r="D11" s="10">
        <f>B11+C11</f>
        <v>1803252.95</v>
      </c>
      <c r="E11" s="10">
        <v>2099961.1</v>
      </c>
      <c r="F11" s="10">
        <v>2099961.1</v>
      </c>
      <c r="G11" s="10">
        <f>F11-B11</f>
        <v>844940.15000000014</v>
      </c>
    </row>
    <row r="12" spans="1:7" x14ac:dyDescent="0.2">
      <c r="A12" s="11" t="s">
        <v>15</v>
      </c>
      <c r="B12" s="10">
        <v>0</v>
      </c>
      <c r="C12" s="10">
        <v>0</v>
      </c>
      <c r="D12" s="10">
        <f t="shared" si="0"/>
        <v>0</v>
      </c>
      <c r="E12" s="10">
        <v>86.11</v>
      </c>
      <c r="F12" s="10">
        <v>86.11</v>
      </c>
      <c r="G12" s="10">
        <f>F12-B12</f>
        <v>86.11</v>
      </c>
    </row>
    <row r="13" spans="1:7" x14ac:dyDescent="0.2">
      <c r="A13" s="11" t="s">
        <v>16</v>
      </c>
      <c r="B13" s="10">
        <f>SUM(B14:B24)</f>
        <v>0</v>
      </c>
      <c r="C13" s="10">
        <f t="shared" ref="C13:F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>SUM(G14:G24)</f>
        <v>0</v>
      </c>
    </row>
    <row r="14" spans="1:7" x14ac:dyDescent="0.2">
      <c r="A14" s="12" t="s">
        <v>17</v>
      </c>
      <c r="B14" s="10">
        <v>0</v>
      </c>
      <c r="C14" s="10">
        <v>0</v>
      </c>
      <c r="D14" s="10">
        <f t="shared" si="0"/>
        <v>0</v>
      </c>
      <c r="E14" s="10">
        <v>0</v>
      </c>
      <c r="F14" s="10">
        <v>0</v>
      </c>
      <c r="G14" s="10">
        <f t="shared" ref="G14:G24" si="3">F14-B14</f>
        <v>0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34</v>
      </c>
      <c r="B31" s="10">
        <v>0</v>
      </c>
      <c r="C31" s="10">
        <v>0</v>
      </c>
      <c r="D31" s="10">
        <f t="shared" si="0"/>
        <v>0</v>
      </c>
      <c r="E31" s="10">
        <v>0</v>
      </c>
      <c r="F31" s="10">
        <v>0</v>
      </c>
      <c r="G31" s="10">
        <f t="shared" si="5"/>
        <v>0</v>
      </c>
    </row>
    <row r="32" spans="1:7" x14ac:dyDescent="0.2">
      <c r="A32" s="11" t="s">
        <v>35</v>
      </c>
      <c r="B32" s="10">
        <f>SUM(B33)</f>
        <v>220000</v>
      </c>
      <c r="C32" s="10">
        <f t="shared" ref="C32:G32" si="6">SUM(C33)</f>
        <v>2000000</v>
      </c>
      <c r="D32" s="10">
        <f>SUM(D33)</f>
        <v>2220000</v>
      </c>
      <c r="E32" s="10">
        <f t="shared" si="6"/>
        <v>369404.88</v>
      </c>
      <c r="F32" s="10">
        <f t="shared" si="6"/>
        <v>369404.88</v>
      </c>
      <c r="G32" s="10">
        <f t="shared" si="6"/>
        <v>149404.88</v>
      </c>
    </row>
    <row r="33" spans="1:7" x14ac:dyDescent="0.2">
      <c r="A33" s="12" t="s">
        <v>36</v>
      </c>
      <c r="B33" s="10">
        <v>220000</v>
      </c>
      <c r="C33" s="10">
        <v>2000000</v>
      </c>
      <c r="D33" s="10">
        <f>B33+C33</f>
        <v>2220000</v>
      </c>
      <c r="E33" s="10">
        <v>369404.88</v>
      </c>
      <c r="F33" s="10">
        <v>369404.88</v>
      </c>
      <c r="G33" s="10">
        <f>F33-B33</f>
        <v>149404.88</v>
      </c>
    </row>
    <row r="34" spans="1:7" x14ac:dyDescent="0.2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x14ac:dyDescent="0.2">
      <c r="A37" s="9" t="s">
        <v>40</v>
      </c>
      <c r="B37" s="23">
        <f t="shared" ref="B37:G37" si="9">SUM(B6:B13)+B25+B31+B32+B34</f>
        <v>92395338</v>
      </c>
      <c r="C37" s="23">
        <f t="shared" si="9"/>
        <v>26774463</v>
      </c>
      <c r="D37" s="23">
        <f t="shared" si="9"/>
        <v>119169801</v>
      </c>
      <c r="E37" s="23">
        <f t="shared" si="9"/>
        <v>82100529.479999989</v>
      </c>
      <c r="F37" s="23">
        <f t="shared" si="9"/>
        <v>82100529.479999989</v>
      </c>
      <c r="G37" s="23">
        <f t="shared" si="9"/>
        <v>-10294808.519999996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3">
        <f>IF((F37-B37)&lt;0,0,(F37-B37))</f>
        <v>0</v>
      </c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10000000</v>
      </c>
      <c r="C41" s="10">
        <f t="shared" ref="C41:F41" si="10">SUM(C42:C49)</f>
        <v>9701034.1500000004</v>
      </c>
      <c r="D41" s="10">
        <f t="shared" si="10"/>
        <v>19701034.149999999</v>
      </c>
      <c r="E41" s="10">
        <f t="shared" si="10"/>
        <v>2353197.3199999998</v>
      </c>
      <c r="F41" s="10">
        <f t="shared" si="10"/>
        <v>2353197.3199999998</v>
      </c>
      <c r="G41" s="10">
        <f>SUM(G42:G49)</f>
        <v>-7646802.6799999997</v>
      </c>
    </row>
    <row r="42" spans="1:7" x14ac:dyDescent="0.2">
      <c r="A42" s="12" t="s">
        <v>44</v>
      </c>
      <c r="B42" s="10"/>
      <c r="C42" s="10"/>
      <c r="D42" s="10">
        <f t="shared" ref="D42:D49" si="11">B42+C42</f>
        <v>0</v>
      </c>
      <c r="E42" s="10"/>
      <c r="F42" s="10"/>
      <c r="G42" s="10">
        <f t="shared" ref="G42:G49" si="12">F42-B42</f>
        <v>0</v>
      </c>
    </row>
    <row r="43" spans="1:7" x14ac:dyDescent="0.2">
      <c r="A43" s="12" t="s">
        <v>45</v>
      </c>
      <c r="B43" s="10"/>
      <c r="C43" s="10"/>
      <c r="D43" s="10">
        <f t="shared" si="11"/>
        <v>0</v>
      </c>
      <c r="E43" s="10"/>
      <c r="F43" s="10"/>
      <c r="G43" s="10">
        <f t="shared" si="12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f t="shared" si="11"/>
        <v>0</v>
      </c>
      <c r="E44" s="10">
        <v>0</v>
      </c>
      <c r="F44" s="10">
        <v>0</v>
      </c>
      <c r="G44" s="10">
        <f t="shared" si="12"/>
        <v>0</v>
      </c>
    </row>
    <row r="45" spans="1:7" ht="22.5" x14ac:dyDescent="0.2">
      <c r="A45" s="16" t="s">
        <v>47</v>
      </c>
      <c r="B45" s="10">
        <v>10000000</v>
      </c>
      <c r="C45" s="10">
        <v>9701034.1500000004</v>
      </c>
      <c r="D45" s="10">
        <f t="shared" si="11"/>
        <v>19701034.149999999</v>
      </c>
      <c r="E45" s="10">
        <v>2353197.3199999998</v>
      </c>
      <c r="F45" s="10">
        <v>2353197.3199999998</v>
      </c>
      <c r="G45" s="10">
        <f>F45-B45</f>
        <v>-7646802.6799999997</v>
      </c>
    </row>
    <row r="46" spans="1:7" x14ac:dyDescent="0.2">
      <c r="A46" s="12" t="s">
        <v>48</v>
      </c>
      <c r="B46" s="10"/>
      <c r="C46" s="10"/>
      <c r="D46" s="10">
        <f t="shared" si="11"/>
        <v>0</v>
      </c>
      <c r="E46" s="10"/>
      <c r="F46" s="10"/>
      <c r="G46" s="10">
        <f t="shared" si="12"/>
        <v>0</v>
      </c>
    </row>
    <row r="47" spans="1:7" x14ac:dyDescent="0.2">
      <c r="A47" s="12" t="s">
        <v>49</v>
      </c>
      <c r="B47" s="10"/>
      <c r="C47" s="10"/>
      <c r="D47" s="10">
        <f t="shared" si="11"/>
        <v>0</v>
      </c>
      <c r="E47" s="10"/>
      <c r="F47" s="10"/>
      <c r="G47" s="10">
        <f t="shared" si="12"/>
        <v>0</v>
      </c>
    </row>
    <row r="48" spans="1:7" x14ac:dyDescent="0.2">
      <c r="A48" s="12" t="s">
        <v>50</v>
      </c>
      <c r="B48" s="10"/>
      <c r="C48" s="10"/>
      <c r="D48" s="10">
        <f t="shared" si="11"/>
        <v>0</v>
      </c>
      <c r="E48" s="10"/>
      <c r="F48" s="10"/>
      <c r="G48" s="10">
        <f t="shared" si="12"/>
        <v>0</v>
      </c>
    </row>
    <row r="49" spans="1:7" x14ac:dyDescent="0.2">
      <c r="A49" s="12" t="s">
        <v>51</v>
      </c>
      <c r="B49" s="10"/>
      <c r="C49" s="10"/>
      <c r="D49" s="10">
        <f t="shared" si="11"/>
        <v>0</v>
      </c>
      <c r="E49" s="10"/>
      <c r="F49" s="10"/>
      <c r="G49" s="10">
        <f t="shared" si="12"/>
        <v>0</v>
      </c>
    </row>
    <row r="50" spans="1:7" x14ac:dyDescent="0.2">
      <c r="A50" s="11" t="s">
        <v>52</v>
      </c>
      <c r="B50" s="10">
        <f>SUM(B51:B54)</f>
        <v>14000000</v>
      </c>
      <c r="C50" s="10">
        <f t="shared" ref="C50:F50" si="13">SUM(C51:C54)</f>
        <v>-4775166.1900000004</v>
      </c>
      <c r="D50" s="10">
        <f>SUM(D51:D54)</f>
        <v>9224833.8099999987</v>
      </c>
      <c r="E50" s="10">
        <f t="shared" si="13"/>
        <v>4399833.8099999996</v>
      </c>
      <c r="F50" s="10">
        <f t="shared" si="13"/>
        <v>4399833.8099999996</v>
      </c>
      <c r="G50" s="10">
        <f>SUM(G51:G54)</f>
        <v>-9600166.1900000013</v>
      </c>
    </row>
    <row r="51" spans="1:7" x14ac:dyDescent="0.2">
      <c r="A51" s="12" t="s">
        <v>53</v>
      </c>
      <c r="B51" s="10"/>
      <c r="C51" s="10"/>
      <c r="D51" s="10">
        <f t="shared" ref="D51:D53" si="14">B51+C51</f>
        <v>0</v>
      </c>
      <c r="E51" s="10"/>
      <c r="F51" s="10"/>
      <c r="G51" s="10">
        <f t="shared" ref="G51:G53" si="15">F51-B51</f>
        <v>0</v>
      </c>
    </row>
    <row r="52" spans="1:7" x14ac:dyDescent="0.2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56</v>
      </c>
      <c r="B54" s="10">
        <v>14000000</v>
      </c>
      <c r="C54" s="10">
        <v>-4775166.1900000004</v>
      </c>
      <c r="D54" s="10">
        <f>B54+C54</f>
        <v>9224833.8099999987</v>
      </c>
      <c r="E54" s="10">
        <v>4399833.8099999996</v>
      </c>
      <c r="F54" s="10">
        <v>4399833.8099999996</v>
      </c>
      <c r="G54" s="10">
        <f>F54-B54</f>
        <v>-9600166.1900000013</v>
      </c>
    </row>
    <row r="55" spans="1:7" x14ac:dyDescent="0.2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x14ac:dyDescent="0.2">
      <c r="A60" s="9" t="s">
        <v>62</v>
      </c>
      <c r="B60" s="23">
        <f t="shared" ref="B60:G60" si="19">B41+B50+B55+B58+B59</f>
        <v>24000000</v>
      </c>
      <c r="C60" s="23">
        <f t="shared" si="19"/>
        <v>4925867.96</v>
      </c>
      <c r="D60" s="23">
        <f t="shared" si="19"/>
        <v>28925867.959999997</v>
      </c>
      <c r="E60" s="23">
        <f t="shared" si="19"/>
        <v>6753031.129999999</v>
      </c>
      <c r="F60" s="23">
        <f t="shared" si="19"/>
        <v>6753031.129999999</v>
      </c>
      <c r="G60" s="23">
        <f t="shared" si="19"/>
        <v>-17246968.870000001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23">
        <f>SUM(B63)</f>
        <v>0</v>
      </c>
      <c r="C62" s="23">
        <f t="shared" ref="C62:G62" si="20">SUM(C63)</f>
        <v>0</v>
      </c>
      <c r="D62" s="23">
        <f t="shared" si="20"/>
        <v>0</v>
      </c>
      <c r="E62" s="23">
        <f t="shared" si="20"/>
        <v>0</v>
      </c>
      <c r="F62" s="23">
        <f t="shared" si="20"/>
        <v>0</v>
      </c>
      <c r="G62" s="23">
        <f t="shared" si="20"/>
        <v>0</v>
      </c>
    </row>
    <row r="63" spans="1:7" x14ac:dyDescent="0.2">
      <c r="A63" s="11" t="s">
        <v>64</v>
      </c>
      <c r="B63" s="10">
        <v>0</v>
      </c>
      <c r="C63" s="10">
        <v>0</v>
      </c>
      <c r="D63" s="10">
        <f t="shared" ref="D63" si="21">B63+C63</f>
        <v>0</v>
      </c>
      <c r="E63" s="10">
        <v>0</v>
      </c>
      <c r="F63" s="10">
        <v>0</v>
      </c>
      <c r="G63" s="10">
        <f>F63-B63</f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23">
        <f t="shared" ref="B65:G65" si="22">B37+B60+B62</f>
        <v>116395338</v>
      </c>
      <c r="C65" s="23">
        <f t="shared" si="22"/>
        <v>31700330.960000001</v>
      </c>
      <c r="D65" s="23">
        <f t="shared" si="22"/>
        <v>148095668.96000001</v>
      </c>
      <c r="E65" s="23">
        <f t="shared" si="22"/>
        <v>88853560.609999985</v>
      </c>
      <c r="F65" s="23">
        <f t="shared" si="22"/>
        <v>88853560.609999985</v>
      </c>
      <c r="G65" s="23">
        <f t="shared" si="22"/>
        <v>-27541777.389999997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/>
    </row>
    <row r="68" spans="1:7" x14ac:dyDescent="0.2">
      <c r="A68" s="11" t="s">
        <v>67</v>
      </c>
      <c r="B68" s="10">
        <v>0</v>
      </c>
      <c r="C68" s="10">
        <v>0</v>
      </c>
      <c r="D68" s="10">
        <f t="shared" ref="D68:D69" si="23">B68+C68</f>
        <v>0</v>
      </c>
      <c r="E68" s="10">
        <v>0</v>
      </c>
      <c r="F68" s="10">
        <v>0</v>
      </c>
      <c r="G68" s="10">
        <f t="shared" ref="G68:G69" si="24">F68-B68</f>
        <v>0</v>
      </c>
    </row>
    <row r="69" spans="1:7" x14ac:dyDescent="0.2">
      <c r="A69" s="11" t="s">
        <v>68</v>
      </c>
      <c r="B69" s="10">
        <v>0</v>
      </c>
      <c r="C69" s="10">
        <v>0</v>
      </c>
      <c r="D69" s="10">
        <f t="shared" si="23"/>
        <v>0</v>
      </c>
      <c r="E69" s="10">
        <v>0</v>
      </c>
      <c r="F69" s="10">
        <v>0</v>
      </c>
      <c r="G69" s="10">
        <f t="shared" si="24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G70" si="25">C68+C69</f>
        <v>0</v>
      </c>
      <c r="D70" s="13">
        <f t="shared" si="25"/>
        <v>0</v>
      </c>
      <c r="E70" s="13">
        <f t="shared" si="25"/>
        <v>0</v>
      </c>
      <c r="F70" s="13">
        <f t="shared" si="25"/>
        <v>0</v>
      </c>
      <c r="G70" s="13">
        <f t="shared" si="25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3" spans="1:7" ht="12.75" x14ac:dyDescent="0.2">
      <c r="A73" s="1" t="s">
        <v>72</v>
      </c>
      <c r="E73" s="25"/>
      <c r="F73" s="24"/>
    </row>
    <row r="77" spans="1:7" x14ac:dyDescent="0.2">
      <c r="A77" s="1" t="s">
        <v>73</v>
      </c>
      <c r="C77" s="1" t="s">
        <v>73</v>
      </c>
    </row>
    <row r="78" spans="1:7" x14ac:dyDescent="0.2">
      <c r="A78" s="30" t="s">
        <v>74</v>
      </c>
      <c r="C78" s="30" t="s">
        <v>75</v>
      </c>
    </row>
  </sheetData>
  <autoFilter ref="A3:G71"/>
  <mergeCells count="2">
    <mergeCell ref="A1:G1"/>
    <mergeCell ref="B2:F2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JEFCONTABLE</cp:lastModifiedBy>
  <dcterms:created xsi:type="dcterms:W3CDTF">2017-01-11T17:22:08Z</dcterms:created>
  <dcterms:modified xsi:type="dcterms:W3CDTF">2017-10-26T16:29:09Z</dcterms:modified>
</cp:coreProperties>
</file>