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15360" windowHeight="8340"/>
  </bookViews>
  <sheets>
    <sheet name="EA" sheetId="1" r:id="rId1"/>
    <sheet name="Instructivo_EA" sheetId="3" state="hidden" r:id="rId2"/>
  </sheets>
  <definedNames>
    <definedName name="_xlnm._FilterDatabase" localSheetId="0" hidden="1">EA!$A$2:$E$207</definedName>
    <definedName name="_xlnm.Print_Area" localSheetId="0">EA!$A$1:$F$215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77" i="1"/>
  <c r="C75" i="1"/>
  <c r="C73" i="1"/>
  <c r="C67" i="1"/>
  <c r="C64" i="1"/>
  <c r="C63" i="1" s="1"/>
  <c r="C56" i="1"/>
  <c r="C51" i="1" s="1"/>
  <c r="C52" i="1"/>
  <c r="C48" i="1"/>
  <c r="C43" i="1"/>
  <c r="C33" i="1"/>
  <c r="C28" i="1"/>
  <c r="C22" i="1"/>
  <c r="C20" i="1"/>
  <c r="C14" i="1"/>
  <c r="C5" i="1"/>
  <c r="C4" i="1" s="1"/>
  <c r="D172" i="1" l="1"/>
  <c r="C86" i="1"/>
  <c r="C85" i="1" s="1"/>
  <c r="D86" i="1"/>
  <c r="C3" i="1"/>
  <c r="D3" i="1"/>
  <c r="D85" i="1" l="1"/>
  <c r="D207" i="1" s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<sst xmlns="http://schemas.openxmlformats.org/spreadsheetml/2006/main" count="233" uniqueCount="219">
  <si>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</si>
  <si>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</si>
  <si>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</si>
  <si>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</si>
  <si>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</si>
  <si>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</si>
  <si>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</si>
  <si>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</si>
  <si>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</si>
  <si>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</si>
  <si>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</si>
  <si>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</si>
  <si>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</si>
  <si>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</si>
  <si>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</si>
  <si>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</si>
  <si>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</si>
  <si>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</si>
  <si>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</si>
  <si>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</si>
  <si>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</si>
  <si>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</si>
  <si>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</si>
  <si>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</si>
  <si>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</si>
  <si>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</si>
  <si>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</si>
  <si>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</si>
  <si>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</si>
  <si>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</si>
  <si>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</si>
  <si>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</si>
  <si>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</si>
  <si>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</si>
  <si>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</si>
  <si>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</si>
  <si>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</si>
  <si>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</si>
  <si>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</si>
  <si>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</si>
  <si>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</si>
  <si>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</si>
  <si>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</si>
  <si>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</si>
  <si>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</si>
  <si>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</si>
  <si>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</si>
  <si>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</si>
  <si>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</si>
  <si>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</si>
  <si>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</si>
  <si>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</si>
  <si>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</si>
  <si>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</si>
  <si>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</si>
  <si>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</si>
  <si>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</si>
  <si>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</si>
  <si>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</si>
  <si>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</si>
  <si>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</si>
  <si>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</si>
  <si>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</si>
  <si>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</si>
  <si>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</si>
  <si>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</si>
  <si>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</si>
  <si>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</si>
  <si>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</si>
  <si>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</si>
  <si>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</si>
  <si>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</si>
  <si>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</si>
  <si>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</si>
  <si>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</si>
  <si>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</si>
  <si>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</si>
  <si>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</si>
  <si>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</si>
  <si>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</si>
  <si>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</si>
  <si>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</si>
  <si>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</si>
  <si>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</si>
  <si>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</si>
  <si>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</si>
  <si>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</si>
  <si>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</si>
  <si>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</si>
  <si>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</si>
  <si>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</si>
  <si>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</si>
  <si>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</si>
  <si>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</si>
  <si>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</si>
  <si>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</si>
  <si>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</si>
  <si>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</si>
  <si>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</si>
  <si>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</si>
  <si>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</si>
  <si>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</si>
  <si>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</si>
  <si>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</si>
  <si>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</si>
  <si>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</si>
  <si>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</si>
  <si>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</si>
  <si>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</si>
  <si>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</si>
  <si>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</si>
  <si>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</si>
  <si>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</si>
  <si>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</si>
  <si>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</si>
  <si>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</si>
  <si>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</si>
  <si>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</si>
  <si>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</si>
  <si>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</si>
  <si>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</si>
  <si>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</si>
  <si>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</si>
  <si>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</si>
  <si>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</si>
  <si>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</si>
  <si>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</si>
  <si>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</si>
  <si>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</si>
  <si>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</si>
  <si>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</si>
  <si>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</si>
  <si>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</si>
  <si>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</si>
  <si>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</si>
  <si>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</si>
  <si>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</si>
  <si>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</si>
  <si>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</si>
  <si>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</si>
  <si>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</si>
  <si>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</si>
  <si>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</si>
  <si>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</si>
  <si>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</si>
  <si>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</si>
  <si>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</si>
  <si>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</si>
  <si>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</si>
  <si>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</si>
  <si>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</si>
  <si>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</si>
  <si>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</si>
  <si>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</si>
  <si>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</si>
  <si>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</si>
  <si>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</si>
  <si>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</si>
  <si>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</si>
  <si>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</si>
  <si>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</si>
  <si>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</si>
  <si>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</si>
  <si>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</si>
  <si>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</si>
  <si>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</si>
  <si>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</si>
  <si>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</si>
  <si>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</si>
  <si>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</si>
  <si>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</si>
  <si>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</si>
  <si>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</si>
  <si>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</si>
  <si>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</si>
  <si>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</si>
  <si>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</si>
  <si>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</si>
  <si>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</si>
  <si>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</si>
  <si>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</si>
  <si>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</si>
  <si>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</si>
  <si>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</si>
  <si>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</si>
  <si>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</si>
  <si>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</si>
  <si>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</si>
  <si>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</si>
  <si>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</si>
  <si>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</si>
  <si>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</si>
  <si>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</si>
  <si>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</si>
  <si>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</si>
  <si>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</si>
  <si>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</si>
  <si>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</si>
  <si>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</si>
  <si>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</si>
  <si>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</si>
  <si>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</si>
  <si>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</si>
  <si>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</si>
  <si>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</si>
  <si>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</si>
  <si>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</si>
  <si>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</si>
  <si>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</si>
  <si>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</si>
  <si>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</si>
  <si>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</si>
  <si>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</si>
  <si>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</si>
  <si>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</si>
  <si>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</si>
  <si>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INSTITUTO MUNICIPAL DE PLANEACIÓN DEL MUNICIPIO DE SAN MIGUEL DE ALLENDE, GTO.
DEL 1 DE ENERO AL AL 30 DE SEPTIEMBRE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</si>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</sst>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D215" sqref="D215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6" width="3.6640625" style="1" customWidth="1"/>
    <col min="7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681498.11</v>
      </c>
      <c r="D3" s="4">
        <f>SUM(D4+D51+D63)</f>
        <v>876594.45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10185.9</v>
      </c>
      <c r="D4" s="4">
        <f>SUM(D5+D14+D20+D22+D28+D33+D43+D48)</f>
        <v>15694.45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10185.9</v>
      </c>
      <c r="D43" s="9">
        <f>SUM(D44:D47)</f>
        <v>15694.45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10185.9</v>
      </c>
      <c r="D46" s="9">
        <v>15694.45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671312.21</v>
      </c>
      <c r="D51" s="4">
        <f>SUM(D52+D56)</f>
        <v>860900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671312.21</v>
      </c>
      <c r="D56" s="9">
        <f>SUM(D57:D62)</f>
        <v>860900</v>
      </c>
      <c r="E56" s="11"/>
    </row>
    <row r="57" spans="1:5" x14ac:dyDescent="0.2">
      <c r="A57" s="7">
        <v>4221</v>
      </c>
      <c r="B57" s="25" t="s">
        <v>177</v>
      </c>
      <c r="C57" s="9">
        <v>671312.21</v>
      </c>
      <c r="D57" s="9">
        <v>860900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696265.3</v>
      </c>
      <c r="D85" s="4">
        <f>SUM(D86+D114+D147+D157+D172+D204)</f>
        <v>917897.93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696265.3</v>
      </c>
      <c r="D86" s="4">
        <f>SUM(D87+D94+D104)</f>
        <v>906393.59000000008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585168.46000000008</v>
      </c>
      <c r="D87" s="9">
        <f>SUM(D88:D93)</f>
        <v>761639.3600000001</v>
      </c>
      <c r="E87" s="11"/>
    </row>
    <row r="88" spans="1:5" x14ac:dyDescent="0.2">
      <c r="A88" s="7">
        <v>5111</v>
      </c>
      <c r="B88" s="25" t="s">
        <v>84</v>
      </c>
      <c r="C88" s="9">
        <v>563458.35</v>
      </c>
      <c r="D88" s="9">
        <v>671511.88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6191.8</v>
      </c>
      <c r="D90" s="9">
        <v>65921.679999999993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15518.31</v>
      </c>
      <c r="D92" s="9">
        <v>24205.8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39624.120000000003</v>
      </c>
      <c r="D94" s="9">
        <f>SUM(D95:D103)</f>
        <v>65964.63</v>
      </c>
      <c r="E94" s="11"/>
    </row>
    <row r="95" spans="1:5" x14ac:dyDescent="0.2">
      <c r="A95" s="7">
        <v>5121</v>
      </c>
      <c r="B95" s="25" t="s">
        <v>91</v>
      </c>
      <c r="C95" s="9">
        <v>9908.1200000000008</v>
      </c>
      <c r="D95" s="9">
        <v>28654.5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2716</v>
      </c>
      <c r="D99" s="9">
        <v>9178.1299999999992</v>
      </c>
      <c r="E99" s="11"/>
    </row>
    <row r="100" spans="1:5" x14ac:dyDescent="0.2">
      <c r="A100" s="7">
        <v>5126</v>
      </c>
      <c r="B100" s="25" t="s">
        <v>96</v>
      </c>
      <c r="C100" s="9">
        <v>27000</v>
      </c>
      <c r="D100" s="9">
        <v>26500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1632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71472.72</v>
      </c>
      <c r="D104" s="9">
        <f>SUM(D105:D113)</f>
        <v>78789.600000000006</v>
      </c>
      <c r="E104" s="11"/>
    </row>
    <row r="105" spans="1:5" x14ac:dyDescent="0.2">
      <c r="A105" s="7">
        <v>5131</v>
      </c>
      <c r="B105" s="25" t="s">
        <v>101</v>
      </c>
      <c r="C105" s="9">
        <v>336.18</v>
      </c>
      <c r="D105" s="9">
        <v>0</v>
      </c>
      <c r="E105" s="11"/>
    </row>
    <row r="106" spans="1:5" x14ac:dyDescent="0.2">
      <c r="A106" s="7">
        <v>5132</v>
      </c>
      <c r="B106" s="25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36727.61</v>
      </c>
      <c r="D107" s="9">
        <v>48000.18</v>
      </c>
      <c r="E107" s="11"/>
    </row>
    <row r="108" spans="1:5" x14ac:dyDescent="0.2">
      <c r="A108" s="7">
        <v>5134</v>
      </c>
      <c r="B108" s="25" t="s">
        <v>104</v>
      </c>
      <c r="C108" s="9">
        <v>3703.48</v>
      </c>
      <c r="D108" s="9">
        <v>4928.12</v>
      </c>
      <c r="E108" s="11"/>
    </row>
    <row r="109" spans="1:5" x14ac:dyDescent="0.2">
      <c r="A109" s="7">
        <v>5135</v>
      </c>
      <c r="B109" s="25" t="s">
        <v>105</v>
      </c>
      <c r="C109" s="9">
        <v>0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3223.01</v>
      </c>
      <c r="D111" s="9">
        <v>1129</v>
      </c>
      <c r="E111" s="11"/>
    </row>
    <row r="112" spans="1:5" x14ac:dyDescent="0.2">
      <c r="A112" s="7">
        <v>5138</v>
      </c>
      <c r="B112" s="25" t="s">
        <v>108</v>
      </c>
      <c r="C112" s="9">
        <v>16147.44</v>
      </c>
      <c r="D112" s="9">
        <v>10011.299999999999</v>
      </c>
      <c r="E112" s="11"/>
    </row>
    <row r="113" spans="1:5" x14ac:dyDescent="0.2">
      <c r="A113" s="7">
        <v>5139</v>
      </c>
      <c r="B113" s="25" t="s">
        <v>109</v>
      </c>
      <c r="C113" s="9">
        <v>11335</v>
      </c>
      <c r="D113" s="9">
        <v>14721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11504.34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11504.34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11504.34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-14767.190000000061</v>
      </c>
      <c r="D207" s="14">
        <f>D3-D85</f>
        <v>-41303.480000000098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Instructivo_EA</vt:lpstr>
      <vt:lpstr>EA!Área_de_impresión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2017-10-16T14:37:13Z</cp:lastPrinted>
  <dcterms:created xsi:type="dcterms:W3CDTF">2012-12-11T20:29:16Z</dcterms:created>
  <dcterms:modified xsi:type="dcterms:W3CDTF">2017-10-16T14:37:23Z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