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 activeTab="4"/>
  </bookViews>
  <sheets>
    <sheet name="EAI" sheetId="1" r:id="rId1"/>
    <sheet name="Instructivo_EAI" sheetId="6" state="hidden" r:id="rId2"/>
    <sheet name="CRI" sheetId="4" r:id="rId3"/>
    <sheet name="Instructivo_CRI" sheetId="7" state="hidden" r:id="rId4"/>
    <sheet name="CFF" sheetId="3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  <definedName name="_xlnm.Print_Area" localSheetId="4">CFF!$A$1:$J$29</definedName>
    <definedName name="_xlnm.Print_Area" localSheetId="2">CRI!$A$1:$J$26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4" i="3"/>
  <c r="I13" i="3"/>
  <c r="I11" i="3"/>
  <c r="I10" i="3"/>
  <c r="I9" i="3"/>
  <c r="I8" i="3"/>
  <c r="I7" i="3"/>
  <c r="I6" i="3"/>
  <c r="I5" i="3"/>
  <c r="I4" i="3"/>
  <c r="H21" i="3"/>
  <c r="I21" i="3" s="1"/>
  <c r="I20" i="3" s="1"/>
  <c r="H19" i="3"/>
  <c r="I19" i="3" s="1"/>
  <c r="H18" i="3"/>
  <c r="I18" i="3" s="1"/>
  <c r="H17" i="3"/>
  <c r="H15" i="3"/>
  <c r="H14" i="3"/>
  <c r="H13" i="3"/>
  <c r="H12" i="3"/>
  <c r="I12" i="3" s="1"/>
  <c r="H11" i="3"/>
  <c r="H10" i="3"/>
  <c r="H9" i="3"/>
  <c r="H8" i="3"/>
  <c r="H7" i="3"/>
  <c r="H6" i="3"/>
  <c r="H5" i="3"/>
  <c r="H4" i="3"/>
  <c r="G20" i="3"/>
  <c r="G16" i="3"/>
  <c r="G4" i="3"/>
  <c r="F20" i="3"/>
  <c r="F16" i="3"/>
  <c r="F3" i="3" s="1"/>
  <c r="F4" i="3"/>
  <c r="E21" i="3"/>
  <c r="E20" i="3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6" i="4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G3" i="3"/>
  <c r="E16" i="3"/>
  <c r="E3" i="3" s="1"/>
  <c r="C3" i="3"/>
  <c r="D3" i="3"/>
  <c r="I16" i="3"/>
  <c r="E3" i="4"/>
  <c r="H3" i="3" l="1"/>
  <c r="I3" i="3" s="1"/>
</calcChain>
</file>

<file path=xl/sharedStrings.xml><?xml version="1.0" encoding="utf-8"?>
<sst xmlns="http://schemas.openxmlformats.org/spreadsheetml/2006/main" count="143" uniqueCount="69">
  <si>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</si>
  <si>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</si>
  <si>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</si>
  <si>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</si>
  <si>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</si>
  <si>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</si>
  <si>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</si>
  <si>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</si>
  <si>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</si>
  <si>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</si>
  <si>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</si>
  <si>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</si>
  <si>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</si>
  <si>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</si>
  <si>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</si>
  <si>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</si>
  <si>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</si>
  <si>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</si>
  <si>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</si>
  <si>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</si>
  <si>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</si>
  <si>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</si>
  <si>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</si>
  <si>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</si>
  <si>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</si>
  <si>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</si>
  <si>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</si>
  <si>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</si>
  <si>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</si>
  <si>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</si>
  <si>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</si>
  <si>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</si>
  <si>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</si>
  <si>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</si>
  <si>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</si>
  <si>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</si>
  <si>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</si>
  <si>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</si>
  <si>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</si>
  <si>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</si>
  <si>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</si>
  <si>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</si>
  <si>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</si>
  <si>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</si>
  <si>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</si>
  <si>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</si>
  <si>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</si>
  <si>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</si>
  <si>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</si>
  <si>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</si>
  <si>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</si>
  <si>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</si>
  <si>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</si>
  <si>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1.1.6</t>
  </si>
  <si>
    <t xml:space="preserve"> Ventas de bienes y servicios</t>
  </si>
  <si>
    <t xml:space="preserve"> Ingresos vtas de bienes y servicio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</si>
  <si>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</si>
  <si>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</si>
  <si>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</si>
  <si>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</si>
  <si>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</si>
  <si>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</si>
  <si>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</si>
  <si>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INSTITUTO MUNICIPAL DE PLANEACIÓN DEL MUNICIPIO DE SAN MIGUEL DE ALLENDE, GTO.
ESTADO ANALÍTICO DE INGRESOS POR FUENTE DE FINANCIAMIENTO
DEL 1 DE ENERO AL AL 30 DE SEPTIEMBRE DEL 2017</t>
  </si>
  <si>
    <t>INSTITUTO MUNICIPAL DE PLANEACIÓN DEL MUNICIPIO DE SAN MIGUEL DE ALLENDE, GTO.
ESTADO ANALÍTICO DE INGRESOS
DEL 1 DE ENERO AL AL 30 DE SEPTIEMBRE DEL 2017</t>
  </si>
  <si>
    <t>Director General
Francisco Fabían Trujillo Godínez</t>
  </si>
  <si>
    <t>Auxiliar Contable
Jessica Salgado Téllez</t>
  </si>
  <si>
    <t>INSTITUTO MUNICIPAL DE PLANEACIÓN DEL MUNICIPIO DE SAN MIGUEL DE ALLENDE, GTO.
ESTADO ANALÍTICO DE INGRESOS POR RUBRO
DEL 1 DE ENERO AL AL 30 DE SEPTIEMBRE DEL 2017</t>
  </si>
  <si>
    <t>Director General
Francisco Fabián Trujillo Godínez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</si>
</sst>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90" zoomScaleNormal="100" zoomScaleSheetLayoutView="90" workbookViewId="0">
      <pane ySplit="2" topLeftCell="A30" activePane="bottomLeft" state="frozen"/>
      <selection activeCell="H25" sqref="H25"/>
      <selection pane="bottomLeft" activeCell="F19" sqref="F19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1256914.05</v>
      </c>
      <c r="F3" s="5">
        <v>0</v>
      </c>
      <c r="G3" s="5">
        <v>1256914.05</v>
      </c>
      <c r="H3" s="5">
        <v>681498.11</v>
      </c>
      <c r="I3" s="5">
        <v>681498.11</v>
      </c>
      <c r="J3" s="5">
        <v>-575415.93999999994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1190121.05</v>
      </c>
      <c r="F4" s="4">
        <v>0</v>
      </c>
      <c r="G4" s="4">
        <v>1190121.05</v>
      </c>
      <c r="H4" s="4">
        <v>671627.17</v>
      </c>
      <c r="I4" s="4">
        <v>671627.17</v>
      </c>
      <c r="J4" s="4">
        <v>-518493.88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0</v>
      </c>
      <c r="F5" s="4">
        <v>0</v>
      </c>
      <c r="G5" s="4">
        <v>0</v>
      </c>
      <c r="H5" s="4">
        <v>314.95999999999998</v>
      </c>
      <c r="I5" s="4">
        <v>314.95999999999998</v>
      </c>
      <c r="J5" s="4">
        <v>314.95999999999998</v>
      </c>
      <c r="K5" s="15">
        <v>314.95999999999998</v>
      </c>
    </row>
    <row r="6" spans="1:11" x14ac:dyDescent="0.2">
      <c r="A6" s="61">
        <v>1</v>
      </c>
      <c r="B6" s="61" t="s">
        <v>53</v>
      </c>
      <c r="C6" s="61">
        <v>71</v>
      </c>
      <c r="D6" s="62" t="s">
        <v>55</v>
      </c>
      <c r="E6" s="4">
        <v>0</v>
      </c>
      <c r="F6" s="4">
        <v>0</v>
      </c>
      <c r="G6" s="4">
        <v>0</v>
      </c>
      <c r="H6" s="4">
        <v>314.95999999999998</v>
      </c>
      <c r="I6" s="4">
        <v>314.95999999999998</v>
      </c>
      <c r="J6" s="4">
        <v>314.95999999999998</v>
      </c>
      <c r="K6" s="15">
        <v>314.95999999999998</v>
      </c>
    </row>
    <row r="7" spans="1:11" x14ac:dyDescent="0.2">
      <c r="A7" s="61">
        <v>1</v>
      </c>
      <c r="B7" s="61" t="s">
        <v>56</v>
      </c>
      <c r="C7" s="61"/>
      <c r="D7" s="12" t="s">
        <v>57</v>
      </c>
      <c r="E7" s="4">
        <v>1025056.87</v>
      </c>
      <c r="F7" s="4">
        <v>0</v>
      </c>
      <c r="G7" s="4">
        <v>1025056.87</v>
      </c>
      <c r="H7" s="4">
        <v>671312.21</v>
      </c>
      <c r="I7" s="4">
        <v>671312.21</v>
      </c>
      <c r="J7" s="4">
        <v>-353744.66</v>
      </c>
      <c r="K7" s="15">
        <v>0</v>
      </c>
    </row>
    <row r="8" spans="1:11" x14ac:dyDescent="0.2">
      <c r="A8" s="61">
        <v>1</v>
      </c>
      <c r="B8" s="61" t="s">
        <v>56</v>
      </c>
      <c r="C8" s="61">
        <v>91</v>
      </c>
      <c r="D8" s="12" t="s">
        <v>58</v>
      </c>
      <c r="E8" s="4">
        <v>1025056.87</v>
      </c>
      <c r="F8" s="4">
        <v>0</v>
      </c>
      <c r="G8" s="4">
        <v>1025056.87</v>
      </c>
      <c r="H8" s="4">
        <v>671312.21</v>
      </c>
      <c r="I8" s="4">
        <v>671312.21</v>
      </c>
      <c r="J8" s="4">
        <v>-353744.66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165064.18</v>
      </c>
      <c r="F9" s="4">
        <v>0</v>
      </c>
      <c r="G9" s="4">
        <v>165064.18</v>
      </c>
      <c r="H9" s="4">
        <v>0</v>
      </c>
      <c r="I9" s="4">
        <v>0</v>
      </c>
      <c r="J9" s="4">
        <v>-165064.18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3</v>
      </c>
      <c r="D10" s="8" t="s">
        <v>61</v>
      </c>
      <c r="E10" s="4">
        <v>165064.18</v>
      </c>
      <c r="F10" s="4">
        <v>0</v>
      </c>
      <c r="G10" s="4">
        <v>165064.18</v>
      </c>
      <c r="H10" s="4">
        <v>0</v>
      </c>
      <c r="I10" s="4">
        <v>0</v>
      </c>
      <c r="J10" s="4">
        <v>-165064.18</v>
      </c>
      <c r="K10" s="15">
        <v>0</v>
      </c>
    </row>
    <row r="11" spans="1:11" x14ac:dyDescent="0.2">
      <c r="A11" s="63">
        <v>4</v>
      </c>
      <c r="B11" s="63"/>
      <c r="C11" s="63"/>
      <c r="D11" s="8" t="s">
        <v>62</v>
      </c>
      <c r="E11" s="4">
        <v>66793</v>
      </c>
      <c r="F11" s="4">
        <v>0</v>
      </c>
      <c r="G11" s="4">
        <v>66793</v>
      </c>
      <c r="H11" s="4">
        <v>9870.94</v>
      </c>
      <c r="I11" s="4">
        <v>9870.94</v>
      </c>
      <c r="J11" s="4">
        <v>-56922.06</v>
      </c>
      <c r="K11" s="15">
        <v>0</v>
      </c>
    </row>
    <row r="12" spans="1:11" x14ac:dyDescent="0.2">
      <c r="A12" s="63">
        <v>4</v>
      </c>
      <c r="B12" s="63" t="s">
        <v>53</v>
      </c>
      <c r="C12" s="63"/>
      <c r="D12" s="8" t="s">
        <v>54</v>
      </c>
      <c r="E12" s="4">
        <v>66793</v>
      </c>
      <c r="F12" s="4">
        <v>0</v>
      </c>
      <c r="G12" s="4">
        <v>66793</v>
      </c>
      <c r="H12" s="4">
        <v>9870.94</v>
      </c>
      <c r="I12" s="4">
        <v>9870.94</v>
      </c>
      <c r="J12" s="4">
        <v>-56922.06</v>
      </c>
      <c r="K12" s="15">
        <v>0</v>
      </c>
    </row>
    <row r="13" spans="1:11" x14ac:dyDescent="0.2">
      <c r="A13" s="63">
        <v>4</v>
      </c>
      <c r="B13" s="63" t="s">
        <v>53</v>
      </c>
      <c r="C13" s="63">
        <v>71</v>
      </c>
      <c r="D13" s="8" t="s">
        <v>55</v>
      </c>
      <c r="E13" s="4">
        <v>66793</v>
      </c>
      <c r="F13" s="4">
        <v>0</v>
      </c>
      <c r="G13" s="4">
        <v>66793</v>
      </c>
      <c r="H13" s="4">
        <v>9870.94</v>
      </c>
      <c r="I13" s="4">
        <v>9870.94</v>
      </c>
      <c r="J13" s="4">
        <v>-56922.06</v>
      </c>
      <c r="K13" s="15">
        <v>0</v>
      </c>
    </row>
    <row r="14" spans="1:11" x14ac:dyDescent="0.2">
      <c r="A14" s="61"/>
      <c r="B14" s="61"/>
      <c r="C14" s="12"/>
      <c r="D14" s="61"/>
      <c r="K14" s="15"/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0" width="3.6640625" style="8" customWidth="1"/>
    <col min="11" max="16384" width="12" style="8"/>
  </cols>
  <sheetData>
    <row r="1" spans="1:10" s="13" customFormat="1" ht="60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1256914.05</v>
      </c>
      <c r="D3" s="68">
        <f>SUM(D4:D8)+D11+SUM(D15:D18)</f>
        <v>0</v>
      </c>
      <c r="E3" s="68">
        <f>SUM(E4:E8)+E11+SUM(E15:E18)</f>
        <v>1256914.05</v>
      </c>
      <c r="F3" s="68">
        <f>SUM(F4:F8)+F11+SUM(F15:F18)</f>
        <v>681498.11</v>
      </c>
      <c r="G3" s="68">
        <f>SUM(G4:G8)+G11+SUM(G15:G18)</f>
        <v>681498.11</v>
      </c>
      <c r="H3" s="68">
        <f>+G3-C3</f>
        <v>-575415.94000000006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66793</v>
      </c>
      <c r="D15" s="66">
        <v>0</v>
      </c>
      <c r="E15" s="66">
        <f t="shared" si="1"/>
        <v>66793</v>
      </c>
      <c r="F15" s="66">
        <v>10185.9</v>
      </c>
      <c r="G15" s="66">
        <v>10185.9</v>
      </c>
      <c r="H15" s="66">
        <f t="shared" si="0"/>
        <v>-56607.1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0</v>
      </c>
      <c r="E16" s="66">
        <f>D16+C16</f>
        <v>0</v>
      </c>
      <c r="F16" s="66">
        <v>0</v>
      </c>
      <c r="G16" s="66">
        <v>0</v>
      </c>
      <c r="H16" s="66">
        <f>+G16-C16</f>
        <v>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1025056.87</v>
      </c>
      <c r="D17" s="66">
        <v>0</v>
      </c>
      <c r="E17" s="66">
        <f>D17+C17</f>
        <v>1025056.87</v>
      </c>
      <c r="F17" s="66">
        <v>671312.21</v>
      </c>
      <c r="G17" s="66">
        <v>671312.21</v>
      </c>
      <c r="H17" s="66">
        <f>+G17-C17</f>
        <v>-353744.66000000003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165064.18</v>
      </c>
      <c r="D18" s="69">
        <v>0</v>
      </c>
      <c r="E18" s="69">
        <f>D18+C18</f>
        <v>165064.18</v>
      </c>
      <c r="F18" s="69">
        <v>0</v>
      </c>
      <c r="G18" s="69">
        <v>0</v>
      </c>
      <c r="H18" s="69">
        <f>+G18-C18</f>
        <v>-165064.18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65</v>
      </c>
      <c r="C25" s="54"/>
      <c r="D25" s="55" t="s">
        <v>66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D29" sqref="D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0" width="2" style="9" customWidth="1"/>
    <col min="11" max="16384" width="12" style="9"/>
  </cols>
  <sheetData>
    <row r="1" spans="1:10" s="13" customFormat="1" ht="60" customHeight="1" x14ac:dyDescent="0.2">
      <c r="A1" s="74" t="s">
        <v>63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1256914.05</v>
      </c>
      <c r="D3" s="71">
        <f>SUM(D4+D16+D21)</f>
        <v>0</v>
      </c>
      <c r="E3" s="71">
        <f>SUM(E4+E16+E21)</f>
        <v>1256914.05</v>
      </c>
      <c r="F3" s="71">
        <f>SUM(F4+F16+F21)</f>
        <v>681498.11</v>
      </c>
      <c r="G3" s="71">
        <f>SUM(G4+G16+G21)</f>
        <v>681498.11</v>
      </c>
      <c r="H3" s="68">
        <f>+G3-C3</f>
        <v>-575415.94000000006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0</v>
      </c>
      <c r="D4" s="68">
        <f>SUM(D5:D8)+D11+D14+D15</f>
        <v>0</v>
      </c>
      <c r="E4" s="68">
        <f>SUM(E5:E8)+E11+E14+E15</f>
        <v>0</v>
      </c>
      <c r="F4" s="68">
        <f>SUM(F5:F8)+F11+F14+F15</f>
        <v>0</v>
      </c>
      <c r="G4" s="68">
        <f>SUM(G5:G8)+G11+G14+G15</f>
        <v>0</v>
      </c>
      <c r="H4" s="68">
        <f t="shared" ref="H4:H21" si="0">+G4-C4</f>
        <v>0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165064.18</v>
      </c>
      <c r="D12" s="66">
        <v>0</v>
      </c>
      <c r="E12" s="66">
        <f t="shared" si="1"/>
        <v>165064.18</v>
      </c>
      <c r="F12" s="66">
        <v>0</v>
      </c>
      <c r="G12" s="66">
        <v>0</v>
      </c>
      <c r="H12" s="66">
        <f t="shared" si="0"/>
        <v>-165064.18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0</v>
      </c>
      <c r="E14" s="66">
        <f>C14+D14</f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1091849.8700000001</v>
      </c>
      <c r="D16" s="68">
        <f>SUM(D17:D19)</f>
        <v>0</v>
      </c>
      <c r="E16" s="68">
        <f>SUM(E17:E19)</f>
        <v>1091849.8700000001</v>
      </c>
      <c r="F16" s="68">
        <f>SUM(F17:F19)</f>
        <v>681498.11</v>
      </c>
      <c r="G16" s="68">
        <f>SUM(G17:G19)</f>
        <v>681498.11</v>
      </c>
      <c r="H16" s="68">
        <f t="shared" si="0"/>
        <v>-410351.76000000013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66793</v>
      </c>
      <c r="D18" s="66">
        <v>0</v>
      </c>
      <c r="E18" s="66">
        <f>C18+D18</f>
        <v>66793</v>
      </c>
      <c r="F18" s="66">
        <v>10185.9</v>
      </c>
      <c r="G18" s="66">
        <v>10185.9</v>
      </c>
      <c r="H18" s="66">
        <f t="shared" si="0"/>
        <v>-56607.1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1025056.87</v>
      </c>
      <c r="D19" s="66">
        <v>0</v>
      </c>
      <c r="E19" s="66">
        <f>C19+D19</f>
        <v>1025056.87</v>
      </c>
      <c r="F19" s="66">
        <v>671312.21</v>
      </c>
      <c r="G19" s="66">
        <v>671312.21</v>
      </c>
      <c r="H19" s="66">
        <f t="shared" si="0"/>
        <v>-353744.66000000003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165064.18</v>
      </c>
      <c r="D20" s="68">
        <f>SUM(D21)</f>
        <v>0</v>
      </c>
      <c r="E20" s="68">
        <f>SUM(E21)</f>
        <v>165064.18</v>
      </c>
      <c r="F20" s="68">
        <f>SUM(F21)</f>
        <v>0</v>
      </c>
      <c r="G20" s="68">
        <f>SUM(G21)</f>
        <v>0</v>
      </c>
      <c r="H20" s="68">
        <f t="shared" si="0"/>
        <v>-165064.18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165064.18</v>
      </c>
      <c r="D21" s="69">
        <v>0</v>
      </c>
      <c r="E21" s="69">
        <f>C21+D21</f>
        <v>165064.18</v>
      </c>
      <c r="F21" s="69">
        <v>0</v>
      </c>
      <c r="G21" s="69">
        <v>0</v>
      </c>
      <c r="H21" s="69">
        <f t="shared" si="0"/>
        <v>-165064.18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68</v>
      </c>
      <c r="C28" s="54"/>
      <c r="D28" s="55" t="s">
        <v>66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EAI</vt:lpstr>
      <vt:lpstr>Instructivo_EAI</vt:lpstr>
      <vt:lpstr>CRI</vt:lpstr>
      <vt:lpstr>Instructivo_CRI</vt:lpstr>
      <vt:lpstr>CFF</vt:lpstr>
      <vt:lpstr>Instructivo_CFF</vt:lpstr>
      <vt:lpstr>CFF!Área_de_impresión</vt:lpstr>
      <vt:lpstr>CRI!Área_de_impresión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2017-10-16T15:48:10Z</cp:lastPrinted>
  <dcterms:created xsi:type="dcterms:W3CDTF">2012-12-11T20:48:19Z</dcterms:created>
  <dcterms:modified xsi:type="dcterms:W3CDTF">2017-10-16T15:48:31Z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