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D4" i="4"/>
  <c r="C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<sst xmlns="http://schemas.openxmlformats.org/spreadsheetml/2006/main" count="261" uniqueCount="234">
  <si>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</si>
  <si>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</si>
  <si>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</si>
  <si>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</si>
  <si>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</si>
  <si>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</si>
  <si>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</si>
  <si>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</si>
  <si>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</si>
  <si>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</si>
  <si>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</si>
  <si>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</si>
  <si>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</si>
  <si>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</si>
  <si>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</si>
  <si>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</si>
  <si>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</si>
  <si>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</si>
  <si>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</si>
  <si>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</si>
  <si>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</si>
  <si>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</si>
  <si>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</si>
  <si>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</si>
  <si>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</si>
  <si>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</si>
  <si>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</si>
  <si>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</si>
  <si>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</si>
  <si>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</si>
  <si>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</si>
  <si>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</si>
  <si>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</si>
  <si>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</si>
  <si>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</si>
  <si>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</si>
  <si>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</si>
  <si>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</si>
  <si>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</si>
  <si>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</si>
  <si>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</si>
  <si>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</si>
  <si>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</si>
  <si>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</si>
  <si>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</si>
  <si>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</si>
  <si>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</si>
  <si>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</si>
  <si>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</si>
  <si>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</si>
  <si>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</si>
  <si>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</si>
  <si>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</si>
  <si>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</si>
  <si>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</si>
  <si>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</si>
  <si>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</si>
  <si>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</si>
  <si>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</si>
  <si>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</si>
  <si>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</si>
  <si>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</si>
  <si>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</si>
  <si>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</si>
  <si>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</si>
  <si>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</si>
  <si>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</si>
  <si>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</si>
  <si>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</si>
  <si>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</si>
  <si>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</si>
  <si>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</si>
  <si>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</si>
  <si>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</si>
  <si>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</si>
  <si>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</si>
  <si>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</si>
  <si>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</si>
  <si>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</si>
  <si>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</si>
  <si>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</si>
  <si>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</si>
  <si>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</si>
  <si>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</si>
  <si>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</si>
  <si>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</si>
  <si>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</si>
  <si>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</si>
  <si>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</si>
  <si>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</si>
  <si>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</si>
  <si>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</si>
  <si>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</si>
  <si>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</si>
  <si>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</si>
  <si>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</si>
  <si>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</si>
  <si>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</si>
  <si>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</si>
  <si>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</si>
  <si>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</si>
  <si>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</si>
  <si>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</si>
  <si>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</si>
  <si>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</si>
  <si>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</si>
  <si>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</si>
  <si>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</si>
  <si>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</si>
  <si>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</si>
  <si>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</si>
  <si>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</si>
  <si>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</si>
  <si>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</si>
  <si>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</si>
  <si>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</si>
  <si>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</si>
  <si>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</si>
  <si>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</si>
  <si>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</si>
  <si>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</si>
  <si>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</si>
  <si>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</si>
  <si>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</si>
  <si>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</si>
  <si>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</si>
  <si>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</si>
  <si>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</si>
  <si>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</si>
  <si>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</si>
  <si>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</si>
  <si>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</si>
  <si>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</si>
  <si>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</si>
  <si>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</si>
  <si>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</si>
  <si>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</si>
  <si>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</si>
  <si>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</si>
  <si>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</si>
  <si>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</si>
  <si>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</si>
  <si>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</si>
  <si>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</si>
  <si>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</si>
  <si>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</si>
  <si>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</si>
  <si>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</si>
  <si>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</si>
  <si>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</si>
  <si>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</si>
  <si>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</si>
  <si>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</si>
  <si>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</si>
  <si>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</si>
  <si>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</si>
  <si>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</si>
  <si>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</si>
  <si>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</si>
  <si>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</si>
  <si>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</si>
  <si>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</si>
  <si>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</si>
  <si>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</si>
  <si>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</si>
  <si>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</si>
  <si>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</si>
  <si>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</si>
  <si>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</si>
  <si>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</si>
  <si>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</si>
  <si>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</si>
  <si>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</si>
  <si>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</si>
  <si>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</si>
  <si>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</si>
  <si>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</si>
  <si>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</si>
  <si>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</si>
  <si>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</si>
  <si>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</si>
  <si>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</si>
  <si>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</si>
  <si>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</si>
  <si>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</si>
  <si>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</si>
  <si>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</si>
  <si>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</si>
  <si>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</si>
  <si>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</si>
  <si>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</si>
  <si>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</si>
  <si>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</si>
  <si>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</si>
  <si>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</si>
  <si>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</si>
  <si>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</si>
  <si>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</si>
  <si>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</si>
  <si>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</si>
  <si>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</si>
  <si>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</si>
  <si>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</si>
  <si>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</si>
  <si>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</si>
  <si>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</si>
  <si>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</si>
  <si>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</si>
  <si>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</si>
  <si>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</si>
  <si>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</si>
  <si>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</si>
  <si>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</si>
  <si>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</si>
  <si>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</si>
  <si>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</si>
  <si>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</si>
  <si>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</si>
  <si>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</si>
  <si>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</si>
  <si>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</si>
  <si>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</si>
  <si>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</si>
  <si>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</si>
  <si>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</si>
  <si>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</si>
  <si>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</si>
  <si>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</si>
  <si>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</si>
  <si>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</si>
  <si>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</si>
  <si>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SISTEMA PARA EL DESARROLLO INTEGRAL DE LA FAMILIA DEL MUNICIPIO DE SAN MIGUEL DE ALLENDE, GTO.
AL 30 DE SEPTIEMBRE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</si>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</sst>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28902316.060000002</v>
      </c>
      <c r="D3" s="32">
        <f>SUM(D4+D43)</f>
        <v>26973640.529999997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7253398.7200000007</v>
      </c>
      <c r="D4" s="34">
        <f>SUM(D5+D13+D21+D27+D33+D35+D38)</f>
        <v>5910350.2300000004</v>
      </c>
      <c r="E4" s="8"/>
    </row>
    <row r="5" spans="1:5" x14ac:dyDescent="0.2">
      <c r="A5" s="7">
        <v>1110</v>
      </c>
      <c r="B5" s="22" t="s">
        <v>5</v>
      </c>
      <c r="C5" s="33">
        <f>SUM(C6:C12)</f>
        <v>6398371.9900000002</v>
      </c>
      <c r="D5" s="33">
        <f>SUM(D6:D12)</f>
        <v>5010478.68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1308075.8799999999</v>
      </c>
      <c r="D7" s="33">
        <v>1589272.11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5090296.1100000003</v>
      </c>
      <c r="D9" s="33">
        <v>3421206.57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372363.78</v>
      </c>
      <c r="D13" s="33">
        <f>SUM(D14:D20)</f>
        <v>262809.39999999997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214.03</v>
      </c>
      <c r="D15" s="33">
        <v>131.03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191710.58</v>
      </c>
      <c r="D16" s="33">
        <v>189934.3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182</v>
      </c>
      <c r="D17" s="33">
        <v>182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9952</v>
      </c>
      <c r="D18" s="33">
        <v>14952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170305.17</v>
      </c>
      <c r="D20" s="33">
        <v>57610.07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8364.7899999999991</v>
      </c>
      <c r="D21" s="33">
        <f>SUM(D22:D26)</f>
        <v>162763.99000000002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2046.97</v>
      </c>
      <c r="D22" s="33">
        <v>156446.17000000001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6317.82</v>
      </c>
      <c r="D24" s="33">
        <v>6317.82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150442.28</v>
      </c>
      <c r="D27" s="33">
        <f>SUM(D28:D32)</f>
        <v>150442.28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150442.28</v>
      </c>
      <c r="D28" s="33">
        <v>150442.28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323855.88</v>
      </c>
      <c r="D33" s="33">
        <f>SUM(D34)</f>
        <v>323855.88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323855.88</v>
      </c>
      <c r="D34" s="33">
        <v>323855.88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21648917.34</v>
      </c>
      <c r="D43" s="34">
        <f>SUM(D44+D49+D55+D63+D72+D78+D84+D91+D97)</f>
        <v>21063290.299999997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14741788.969999999</v>
      </c>
      <c r="D55" s="33">
        <f>SUM(D56:D62)</f>
        <v>14741788.969999999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13634437.189999999</v>
      </c>
      <c r="D58" s="33">
        <v>13634437.189999999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1107351.78</v>
      </c>
      <c r="D61" s="33">
        <v>1107351.78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8022722.6200000001</v>
      </c>
      <c r="D63" s="33">
        <f>SUM(D64:D71)</f>
        <v>7437095.5800000001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2814470.7</v>
      </c>
      <c r="D64" s="33">
        <v>2747788.95</v>
      </c>
      <c r="E64" s="8"/>
    </row>
    <row r="65" spans="1:5" x14ac:dyDescent="0.2">
      <c r="A65" s="7">
        <v>1242</v>
      </c>
      <c r="B65" s="23" t="s">
        <v>70</v>
      </c>
      <c r="C65" s="33">
        <v>475427.8</v>
      </c>
      <c r="D65" s="33">
        <v>475427.8</v>
      </c>
      <c r="E65" s="8"/>
    </row>
    <row r="66" spans="1:5" x14ac:dyDescent="0.2">
      <c r="A66" s="7">
        <v>1243</v>
      </c>
      <c r="B66" s="23" t="s">
        <v>71</v>
      </c>
      <c r="C66" s="33">
        <v>298191.49</v>
      </c>
      <c r="D66" s="33">
        <v>270366.5</v>
      </c>
      <c r="E66" s="8"/>
    </row>
    <row r="67" spans="1:5" x14ac:dyDescent="0.2">
      <c r="A67" s="7">
        <v>1244</v>
      </c>
      <c r="B67" s="23" t="s">
        <v>201</v>
      </c>
      <c r="C67" s="33">
        <v>4282867.8</v>
      </c>
      <c r="D67" s="33">
        <v>3796618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151764.82999999999</v>
      </c>
      <c r="D69" s="33">
        <v>146894.32999999999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9256.7999999999993</v>
      </c>
      <c r="D72" s="33">
        <f>SUM(D73:D77)</f>
        <v>9256.7999999999993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9256.7999999999993</v>
      </c>
      <c r="D73" s="33">
        <v>9256.7999999999993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-1124851.05</v>
      </c>
      <c r="D78" s="33">
        <f>SUM(D79:D83)</f>
        <v>-1124851.05</v>
      </c>
      <c r="E78" s="8"/>
    </row>
    <row r="79" spans="1:5" x14ac:dyDescent="0.2">
      <c r="A79" s="7">
        <v>1261</v>
      </c>
      <c r="B79" s="23" t="s">
        <v>83</v>
      </c>
      <c r="C79" s="33">
        <v>-148750</v>
      </c>
      <c r="D79" s="33">
        <v>-148750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-189034.77</v>
      </c>
      <c r="D80" s="33">
        <v>-189034.77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-787066.28</v>
      </c>
      <c r="D81" s="33">
        <v>-787066.28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0</v>
      </c>
      <c r="D83" s="33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915071.62000000011</v>
      </c>
      <c r="D101" s="34">
        <f>SUM(D102+D143)</f>
        <v>962139.82000000007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915071.62000000011</v>
      </c>
      <c r="D102" s="34">
        <f>SUM(D103+D113+D117+D121+D124+D128+D135+D139)</f>
        <v>962139.82000000007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915071.62000000011</v>
      </c>
      <c r="D103" s="33">
        <f>SUM(D104:D112)</f>
        <v>962139.82000000007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102119.22</v>
      </c>
      <c r="D104" s="33">
        <v>102119.22</v>
      </c>
      <c r="E104" s="8"/>
    </row>
    <row r="105" spans="1:5" x14ac:dyDescent="0.2">
      <c r="A105" s="7">
        <v>2112</v>
      </c>
      <c r="B105" s="23" t="s">
        <v>110</v>
      </c>
      <c r="C105" s="33">
        <v>201930.85</v>
      </c>
      <c r="D105" s="33">
        <v>47311.23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267852.03000000003</v>
      </c>
      <c r="D108" s="33">
        <v>342384.35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179658.06</v>
      </c>
      <c r="D110" s="33">
        <v>322806.96999999997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163511.46</v>
      </c>
      <c r="D112" s="33">
        <v>147518.04999999999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27987244.440000001</v>
      </c>
      <c r="D173" s="34">
        <f>SUM(D174+D178+D193)</f>
        <v>26011500.709999997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0</v>
      </c>
      <c r="D174" s="34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27987244.440000001</v>
      </c>
      <c r="D178" s="34">
        <f>SUM(D179+D180+D181+D186+D190)</f>
        <v>26011500.709999997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2045943.73</v>
      </c>
      <c r="D179" s="33">
        <v>3870162.63</v>
      </c>
      <c r="E179" s="8"/>
    </row>
    <row r="180" spans="1:5" x14ac:dyDescent="0.2">
      <c r="A180" s="7">
        <v>3220</v>
      </c>
      <c r="B180" s="22" t="s">
        <v>184</v>
      </c>
      <c r="C180" s="33">
        <v>25941300.710000001</v>
      </c>
      <c r="D180" s="33">
        <v>22141338.079999998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33.7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2014-12-05T05:20:54Z</cp:lastPrinted>
  <dcterms:created xsi:type="dcterms:W3CDTF">2012-12-11T20:26:08Z</dcterms:created>
  <dcterms:modified xsi:type="dcterms:W3CDTF">2017-10-20T14:32:09Z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