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2 Trimestre 2017 Digital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/>
  <c r="D48" i="1"/>
  <c r="D43" i="1"/>
  <c r="D33" i="1"/>
  <c r="D28" i="1"/>
  <c r="D22" i="1"/>
  <c r="D20" i="1"/>
  <c r="D14" i="1"/>
  <c r="D5" i="1"/>
  <c r="D4" i="1" s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14" i="1" s="1"/>
  <c r="C104" i="1"/>
  <c r="C94" i="1"/>
  <c r="C87" i="1"/>
  <c r="C86" i="1" s="1"/>
  <c r="C85" i="1" s="1"/>
  <c r="C77" i="1"/>
  <c r="C75" i="1"/>
  <c r="C73" i="1"/>
  <c r="C67" i="1"/>
  <c r="C64" i="1"/>
  <c r="C63" i="1" s="1"/>
  <c r="C56" i="1"/>
  <c r="C52" i="1"/>
  <c r="C51" i="1"/>
  <c r="C48" i="1"/>
  <c r="C43" i="1"/>
  <c r="C33" i="1"/>
  <c r="C28" i="1"/>
  <c r="C22" i="1"/>
  <c r="C20" i="1"/>
  <c r="C14" i="1"/>
  <c r="C5" i="1"/>
  <c r="C4" i="1" s="1"/>
  <c r="C3" i="1" s="1"/>
  <c r="C207" i="1" s="1"/>
  <c r="D86" i="1" l="1"/>
  <c r="D114" i="1"/>
  <c r="D172" i="1"/>
  <c r="D85" i="1"/>
  <c r="D3" i="1"/>
  <c r="D207" i="1" s="1"/>
</calcChain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<sst xmlns="http://schemas.openxmlformats.org/spreadsheetml/2006/main" count="233" uniqueCount="218">
  <si>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</si>
  <si>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</si>
  <si>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</si>
  <si>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</si>
  <si>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</si>
  <si>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</si>
  <si>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</si>
  <si>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</si>
  <si>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</si>
  <si>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</si>
  <si>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</si>
  <si>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</si>
  <si>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</si>
  <si>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</si>
  <si>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</si>
  <si>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</si>
  <si>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</si>
  <si>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</si>
  <si>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</si>
  <si>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</si>
  <si>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</si>
  <si>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</si>
  <si>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</si>
  <si>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</si>
  <si>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</si>
  <si>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</si>
  <si>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</si>
  <si>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</si>
  <si>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</si>
  <si>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</si>
  <si>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</si>
  <si>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</si>
  <si>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</si>
  <si>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</si>
  <si>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</si>
  <si>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</si>
  <si>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</si>
  <si>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</si>
  <si>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</si>
  <si>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</si>
  <si>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</si>
  <si>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</si>
  <si>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</si>
  <si>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</si>
  <si>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</si>
  <si>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</si>
  <si>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</si>
  <si>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</si>
  <si>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</si>
  <si>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</si>
  <si>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</si>
  <si>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</si>
  <si>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</si>
  <si>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</si>
  <si>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</si>
  <si>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</si>
  <si>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</si>
  <si>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</si>
  <si>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</si>
  <si>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</si>
  <si>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</si>
  <si>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</si>
  <si>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</si>
  <si>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</si>
  <si>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</si>
  <si>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</si>
  <si>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</si>
  <si>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</si>
  <si>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</si>
  <si>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</si>
  <si>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</si>
  <si>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</si>
  <si>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</si>
  <si>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</si>
  <si>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</si>
  <si>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</si>
  <si>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</si>
  <si>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</si>
  <si>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</si>
  <si>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</si>
  <si>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</si>
  <si>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</si>
  <si>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</si>
  <si>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</si>
  <si>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</si>
  <si>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</si>
  <si>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</si>
  <si>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</si>
  <si>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</si>
  <si>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</si>
  <si>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</si>
  <si>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</si>
  <si>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</si>
  <si>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</si>
  <si>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</si>
  <si>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</si>
  <si>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</si>
  <si>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</si>
  <si>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</si>
  <si>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</si>
  <si>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</si>
  <si>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</si>
  <si>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</si>
  <si>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</si>
  <si>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</si>
  <si>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</si>
  <si>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</si>
  <si>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</si>
  <si>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</si>
  <si>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</si>
  <si>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</si>
  <si>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</si>
  <si>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</si>
  <si>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</si>
  <si>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</si>
  <si>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</si>
  <si>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</si>
  <si>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</si>
  <si>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</si>
  <si>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</si>
  <si>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</si>
  <si>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</si>
  <si>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</si>
  <si>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</si>
  <si>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</si>
  <si>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</si>
  <si>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</si>
  <si>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</si>
  <si>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</si>
  <si>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</si>
  <si>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</si>
  <si>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</si>
  <si>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</si>
  <si>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</si>
  <si>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</si>
  <si>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</si>
  <si>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</si>
  <si>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</si>
  <si>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</si>
  <si>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</si>
  <si>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</si>
  <si>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</si>
  <si>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</si>
  <si>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</si>
  <si>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</si>
  <si>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</si>
  <si>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</si>
  <si>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</si>
  <si>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</si>
  <si>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</si>
  <si>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</si>
  <si>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</si>
  <si>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</si>
  <si>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</si>
  <si>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</si>
  <si>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</si>
  <si>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</si>
  <si>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</si>
  <si>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</si>
  <si>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</si>
  <si>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</si>
  <si>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</si>
  <si>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</si>
  <si>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</si>
  <si>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</si>
  <si>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</si>
  <si>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</si>
  <si>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</si>
  <si>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</si>
  <si>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</si>
  <si>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</si>
  <si>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</si>
  <si>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</si>
  <si>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</si>
  <si>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</si>
  <si>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</si>
  <si>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</si>
  <si>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</si>
  <si>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</si>
  <si>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</si>
  <si>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</si>
  <si>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</si>
  <si>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</si>
  <si>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</si>
  <si>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</si>
  <si>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</si>
  <si>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</si>
  <si>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</si>
  <si>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</si>
  <si>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</si>
  <si>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</si>
  <si>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</si>
  <si>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</si>
  <si>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</si>
  <si>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</si>
  <si>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</si>
  <si>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</si>
  <si>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</si>
  <si>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</si>
  <si>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</si>
  <si>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</si>
  <si>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</si>
  <si>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</si>
  <si>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</si>
  <si>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</si>
  <si>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</si>
  <si>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</si>
  <si>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</si>
  <si>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</si>
  <si>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</si>
  <si>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</si>
  <si>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</si>
  <si>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</si>
  <si>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</si>
  <si>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</si>
  <si>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</si>
  <si>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</si>
  <si>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COMISIÓN MUNICIPAL DEL DEPORTE DE SAN MIGUEL DE ALLENDE, GTO.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</si>
</sst>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C3" sqref="C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217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7555733.5300000003</v>
      </c>
      <c r="D3" s="4">
        <f>SUM(D4+D51+D63)</f>
        <v>9910088.7800000012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511790</v>
      </c>
      <c r="D4" s="4">
        <f>SUM(D5+D14+D20+D22+D28+D33+D43+D48)</f>
        <v>723138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511790</v>
      </c>
      <c r="D22" s="9">
        <f>SUM(D23:D27)</f>
        <v>723138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511790</v>
      </c>
      <c r="D25" s="9">
        <v>723138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7043943.5300000003</v>
      </c>
      <c r="D51" s="4">
        <f>SUM(D52+D56)</f>
        <v>9186950.7800000012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0</v>
      </c>
      <c r="D52" s="9">
        <f>SUM(D53:D55)</f>
        <v>107000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0</v>
      </c>
      <c r="D55" s="9">
        <v>107000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7043943.5300000003</v>
      </c>
      <c r="D56" s="9">
        <f>SUM(D57:D62)</f>
        <v>9079950.7800000012</v>
      </c>
      <c r="E56" s="11"/>
    </row>
    <row r="57" spans="1:5" x14ac:dyDescent="0.2">
      <c r="A57" s="7">
        <v>4221</v>
      </c>
      <c r="B57" s="25" t="s">
        <v>177</v>
      </c>
      <c r="C57" s="9">
        <v>6883171.5300000003</v>
      </c>
      <c r="D57" s="9">
        <v>8813166.4000000004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160772</v>
      </c>
      <c r="D60" s="9">
        <v>266784.38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7156763.5999999996</v>
      </c>
      <c r="D85" s="4">
        <f>SUM(D86+D114+D147+D157+D172+D204)</f>
        <v>9622492.870000001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5781273.6099999994</v>
      </c>
      <c r="D86" s="4">
        <f>SUM(D87+D94+D104)</f>
        <v>8104344.4199999999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4047292.2299999995</v>
      </c>
      <c r="D87" s="9">
        <f>SUM(D88:D93)</f>
        <v>5824226.6600000001</v>
      </c>
      <c r="E87" s="11"/>
    </row>
    <row r="88" spans="1:5" x14ac:dyDescent="0.2">
      <c r="A88" s="7">
        <v>5111</v>
      </c>
      <c r="B88" s="25" t="s">
        <v>84</v>
      </c>
      <c r="C88" s="9">
        <v>2998525.55</v>
      </c>
      <c r="D88" s="9">
        <v>4156291.56</v>
      </c>
      <c r="E88" s="11"/>
    </row>
    <row r="89" spans="1:5" x14ac:dyDescent="0.2">
      <c r="A89" s="7">
        <v>5112</v>
      </c>
      <c r="B89" s="25" t="s">
        <v>85</v>
      </c>
      <c r="C89" s="9">
        <v>839202.35</v>
      </c>
      <c r="D89" s="9">
        <v>825867.04</v>
      </c>
      <c r="E89" s="11"/>
    </row>
    <row r="90" spans="1:5" x14ac:dyDescent="0.2">
      <c r="A90" s="7">
        <v>5113</v>
      </c>
      <c r="B90" s="25" t="s">
        <v>86</v>
      </c>
      <c r="C90" s="9">
        <v>37001.78</v>
      </c>
      <c r="D90" s="9">
        <v>543152.04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172562.55</v>
      </c>
      <c r="D92" s="9">
        <v>298916.02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670538.99</v>
      </c>
      <c r="D94" s="9">
        <f>SUM(D95:D103)</f>
        <v>836839.34000000008</v>
      </c>
      <c r="E94" s="11"/>
    </row>
    <row r="95" spans="1:5" x14ac:dyDescent="0.2">
      <c r="A95" s="7">
        <v>5121</v>
      </c>
      <c r="B95" s="25" t="s">
        <v>91</v>
      </c>
      <c r="C95" s="9">
        <v>124139.05</v>
      </c>
      <c r="D95" s="9">
        <v>127848.29</v>
      </c>
      <c r="E95" s="11"/>
    </row>
    <row r="96" spans="1:5" x14ac:dyDescent="0.2">
      <c r="A96" s="7">
        <v>5122</v>
      </c>
      <c r="B96" s="25" t="s">
        <v>92</v>
      </c>
      <c r="C96" s="9">
        <v>0</v>
      </c>
      <c r="D96" s="9">
        <v>0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7233.16</v>
      </c>
      <c r="D99" s="9">
        <v>7079.91</v>
      </c>
      <c r="E99" s="11"/>
    </row>
    <row r="100" spans="1:5" x14ac:dyDescent="0.2">
      <c r="A100" s="7">
        <v>5126</v>
      </c>
      <c r="B100" s="25" t="s">
        <v>96</v>
      </c>
      <c r="C100" s="9">
        <v>409316.58</v>
      </c>
      <c r="D100" s="9">
        <v>422743.34</v>
      </c>
      <c r="E100" s="11"/>
    </row>
    <row r="101" spans="1:5" x14ac:dyDescent="0.2">
      <c r="A101" s="7">
        <v>5127</v>
      </c>
      <c r="B101" s="25" t="s">
        <v>97</v>
      </c>
      <c r="C101" s="9">
        <v>129850.2</v>
      </c>
      <c r="D101" s="9">
        <v>279167.8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0</v>
      </c>
      <c r="D103" s="9">
        <v>0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1063442.3899999999</v>
      </c>
      <c r="D104" s="9">
        <f>SUM(D105:D113)</f>
        <v>1443278.42</v>
      </c>
      <c r="E104" s="11"/>
    </row>
    <row r="105" spans="1:5" x14ac:dyDescent="0.2">
      <c r="A105" s="7">
        <v>5131</v>
      </c>
      <c r="B105" s="25" t="s">
        <v>101</v>
      </c>
      <c r="C105" s="9">
        <v>329338</v>
      </c>
      <c r="D105" s="9">
        <v>534092.73</v>
      </c>
      <c r="E105" s="11"/>
    </row>
    <row r="106" spans="1:5" x14ac:dyDescent="0.2">
      <c r="A106" s="7">
        <v>5132</v>
      </c>
      <c r="B106" s="25" t="s">
        <v>102</v>
      </c>
      <c r="C106" s="9">
        <v>80573.600000000006</v>
      </c>
      <c r="D106" s="9">
        <v>0</v>
      </c>
      <c r="E106" s="11"/>
    </row>
    <row r="107" spans="1:5" x14ac:dyDescent="0.2">
      <c r="A107" s="7">
        <v>5133</v>
      </c>
      <c r="B107" s="25" t="s">
        <v>103</v>
      </c>
      <c r="C107" s="9">
        <v>16750.400000000001</v>
      </c>
      <c r="D107" s="9">
        <v>35416</v>
      </c>
      <c r="E107" s="11"/>
    </row>
    <row r="108" spans="1:5" x14ac:dyDescent="0.2">
      <c r="A108" s="7">
        <v>5134</v>
      </c>
      <c r="B108" s="25" t="s">
        <v>104</v>
      </c>
      <c r="C108" s="9">
        <v>22252.3</v>
      </c>
      <c r="D108" s="9">
        <v>26924.55</v>
      </c>
      <c r="E108" s="11"/>
    </row>
    <row r="109" spans="1:5" x14ac:dyDescent="0.2">
      <c r="A109" s="7">
        <v>5135</v>
      </c>
      <c r="B109" s="25" t="s">
        <v>105</v>
      </c>
      <c r="C109" s="9">
        <v>392792.85</v>
      </c>
      <c r="D109" s="9">
        <v>579739.31000000006</v>
      </c>
      <c r="E109" s="11"/>
    </row>
    <row r="110" spans="1:5" x14ac:dyDescent="0.2">
      <c r="A110" s="7">
        <v>5136</v>
      </c>
      <c r="B110" s="25" t="s">
        <v>106</v>
      </c>
      <c r="C110" s="9">
        <v>49332.480000000003</v>
      </c>
      <c r="D110" s="9">
        <v>5266.4</v>
      </c>
      <c r="E110" s="11"/>
    </row>
    <row r="111" spans="1:5" x14ac:dyDescent="0.2">
      <c r="A111" s="7">
        <v>5137</v>
      </c>
      <c r="B111" s="25" t="s">
        <v>107</v>
      </c>
      <c r="C111" s="9">
        <v>21288.959999999999</v>
      </c>
      <c r="D111" s="9">
        <v>85963.29</v>
      </c>
      <c r="E111" s="11"/>
    </row>
    <row r="112" spans="1:5" x14ac:dyDescent="0.2">
      <c r="A112" s="7">
        <v>5138</v>
      </c>
      <c r="B112" s="25" t="s">
        <v>108</v>
      </c>
      <c r="C112" s="9">
        <v>69998.69</v>
      </c>
      <c r="D112" s="9">
        <v>60604.38</v>
      </c>
      <c r="E112" s="11"/>
    </row>
    <row r="113" spans="1:5" x14ac:dyDescent="0.2">
      <c r="A113" s="7">
        <v>5139</v>
      </c>
      <c r="B113" s="25" t="s">
        <v>109</v>
      </c>
      <c r="C113" s="9">
        <v>81115.11</v>
      </c>
      <c r="D113" s="9">
        <v>115271.76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1375489.99</v>
      </c>
      <c r="D114" s="4">
        <f>SUM(D115+D118+D121+D124+D129+D133+D136+D138+D144)</f>
        <v>1455667.07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1375489.99</v>
      </c>
      <c r="D124" s="9">
        <f>SUM(D125:D128)</f>
        <v>1455667.07</v>
      </c>
      <c r="E124" s="11"/>
    </row>
    <row r="125" spans="1:5" x14ac:dyDescent="0.2">
      <c r="A125" s="7">
        <v>5241</v>
      </c>
      <c r="B125" s="25" t="s">
        <v>116</v>
      </c>
      <c r="C125" s="9">
        <v>1278489.99</v>
      </c>
      <c r="D125" s="9">
        <v>1326067.07</v>
      </c>
      <c r="E125" s="11"/>
    </row>
    <row r="126" spans="1:5" x14ac:dyDescent="0.2">
      <c r="A126" s="7">
        <v>5242</v>
      </c>
      <c r="B126" s="25" t="s">
        <v>117</v>
      </c>
      <c r="C126" s="9">
        <v>97000</v>
      </c>
      <c r="D126" s="9">
        <v>129600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62481.380000000005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62481.380000000005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59467.12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3014.26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398969.93000000063</v>
      </c>
      <c r="D207" s="14">
        <f>D3-D85</f>
        <v>287595.91000000015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213</v>
      </c>
      <c r="C214" s="36"/>
      <c r="D214" s="35" t="s">
        <v>213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214</v>
      </c>
    </row>
    <row r="3" spans="1:1" x14ac:dyDescent="0.2">
      <c r="A3" s="19" t="s">
        <v>198</v>
      </c>
    </row>
    <row r="4" spans="1:1" x14ac:dyDescent="0.2">
      <c r="A4" s="19" t="s">
        <v>215</v>
      </c>
    </row>
    <row r="5" spans="1:1" x14ac:dyDescent="0.2">
      <c r="A5" s="19" t="s">
        <v>216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2014-12-05T05:22:37Z</cp:lastPrinted>
  <dcterms:created xsi:type="dcterms:W3CDTF">2012-12-11T20:29:16Z</dcterms:created>
  <dcterms:modified xsi:type="dcterms:W3CDTF">2017-10-25T01:10:48Z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