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3 Trimestre 2017\2 Trimestre 2017 Digital\"/>
    </mc:Choice>
  </mc:AlternateContent>
  <bookViews>
    <workbookView xWindow="0" yWindow="0" windowWidth="24000" windowHeight="9735" tabRatio="923" firstSheet="33" activeTab="47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'ESF-08'!$A$7:$H$82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'EFE-01'!$A$1:$E$36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'ESF-08'!$A$1:$F$48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'VHP-02'!$A$1:$F$31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/>
  <c r="C9" i="53" l="1"/>
  <c r="C27" i="53"/>
  <c r="C35" i="53"/>
  <c r="C9" i="52"/>
  <c r="C15" i="52"/>
  <c r="C20" i="52" s="1"/>
  <c r="C32" i="50"/>
  <c r="C62" i="50"/>
  <c r="C34" i="49"/>
  <c r="D34" i="49"/>
  <c r="E34" i="49"/>
  <c r="C29" i="48"/>
  <c r="D29" i="48"/>
  <c r="E29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6" i="37"/>
  <c r="D36" i="37"/>
  <c r="E36" i="37"/>
  <c r="C46" i="37"/>
  <c r="D46" i="37"/>
  <c r="E46" i="37"/>
  <c r="C56" i="37"/>
  <c r="D56" i="37"/>
  <c r="E56" i="37"/>
  <c r="C72" i="37"/>
  <c r="D72" i="37"/>
  <c r="E72" i="37"/>
  <c r="C82" i="37"/>
  <c r="D82" i="37"/>
  <c r="E82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8" i="46" l="1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109" i="46" s="1"/>
</calcChain>
</file>

<file path=xl/sharedStrings.xml><?xml version="1.0" encoding="utf-8"?>
<sst xmlns="http://schemas.openxmlformats.org/spreadsheetml/2006/main" count="1274" uniqueCount="739">
  <si>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</si>
  <si>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</si>
  <si>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</si>
  <si>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</si>
  <si>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</si>
  <si>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</si>
  <si>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</si>
  <si>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</si>
  <si>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</si>
  <si>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</si>
  <si>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</si>
  <si>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</si>
  <si>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</si>
  <si>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</si>
  <si>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</si>
  <si>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</si>
  <si>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</si>
  <si>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</si>
  <si>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</si>
  <si>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</si>
  <si>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</si>
  <si>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</si>
  <si>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</si>
  <si>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</si>
  <si>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</si>
  <si>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</si>
  <si>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</si>
  <si>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</si>
  <si>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</si>
  <si>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</si>
  <si>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</si>
  <si>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</si>
  <si>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</si>
  <si>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</si>
  <si>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</si>
  <si>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</si>
  <si>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</si>
  <si>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</si>
  <si>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</si>
  <si>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</si>
  <si>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</si>
  <si>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</si>
  <si>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</si>
  <si>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</si>
  <si>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</si>
  <si>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</si>
  <si>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</si>
  <si>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</si>
  <si>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</si>
  <si>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</si>
  <si>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</si>
  <si>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</si>
  <si>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</si>
  <si>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</si>
  <si>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</si>
  <si>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</si>
  <si>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</si>
  <si>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</si>
  <si>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</si>
  <si>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</si>
  <si>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</si>
  <si>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</si>
  <si>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</si>
  <si>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</si>
  <si>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</si>
  <si>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</si>
  <si>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</si>
  <si>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</si>
  <si>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</si>
  <si>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</si>
  <si>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</si>
  <si>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</si>
  <si>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</si>
  <si>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</si>
  <si>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</si>
  <si>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</si>
  <si>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</si>
  <si>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</si>
  <si>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</si>
  <si>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</si>
  <si>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</si>
  <si>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</si>
  <si>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</si>
  <si>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</si>
  <si>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</si>
  <si>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</si>
  <si>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</si>
  <si>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</si>
  <si>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</si>
  <si>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</si>
  <si>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</si>
  <si>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</si>
  <si>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</si>
  <si>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</si>
  <si>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</si>
  <si>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</si>
  <si>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</si>
  <si>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</si>
  <si>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</si>
  <si>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</si>
  <si>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</si>
  <si>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</si>
  <si>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</si>
  <si>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</si>
  <si>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</si>
  <si>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</si>
  <si>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</si>
  <si>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</si>
  <si>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</si>
  <si>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</si>
  <si>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</si>
  <si>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</si>
  <si>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</si>
  <si>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</si>
  <si>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</si>
  <si>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</si>
  <si>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</si>
  <si>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</si>
  <si>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</si>
  <si>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</si>
  <si>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</si>
  <si>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</si>
  <si>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</si>
  <si>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</si>
  <si>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</si>
  <si>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</si>
  <si>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</si>
  <si>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</si>
  <si>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</si>
  <si>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</si>
  <si>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</si>
  <si>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</si>
  <si>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</si>
  <si>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</si>
  <si>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</si>
  <si>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</si>
  <si>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</si>
  <si>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</si>
  <si>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</si>
  <si>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</si>
  <si>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</si>
  <si>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</si>
  <si>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</si>
  <si>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</si>
  <si>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</si>
  <si>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</si>
  <si>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</si>
  <si>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</si>
  <si>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</si>
  <si>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</si>
  <si>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</si>
  <si>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</si>
  <si>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</si>
  <si>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</si>
  <si>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</si>
  <si>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</si>
  <si>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</si>
  <si>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</si>
  <si>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</si>
  <si>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</si>
  <si>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</si>
  <si>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</si>
  <si>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</si>
  <si>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</si>
  <si>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</si>
  <si>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</si>
  <si>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</si>
  <si>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</si>
  <si>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</si>
  <si>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</si>
  <si>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</si>
  <si>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</si>
  <si>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</si>
  <si>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</si>
  <si>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</si>
  <si>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</si>
  <si>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</si>
  <si>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</si>
  <si>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</si>
  <si>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</si>
  <si>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</si>
  <si>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</si>
  <si>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</si>
  <si>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</si>
  <si>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</si>
  <si>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</si>
  <si>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</si>
  <si>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</si>
  <si>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</si>
  <si>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</si>
  <si>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</si>
  <si>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</si>
  <si>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</si>
  <si>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</si>
  <si>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</si>
  <si>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</si>
  <si>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</si>
  <si>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</si>
  <si>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</si>
  <si>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</si>
  <si>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</si>
  <si>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</si>
  <si>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</si>
  <si>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</si>
  <si>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</si>
  <si>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</si>
  <si>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</si>
  <si>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</si>
  <si>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</si>
  <si>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</si>
  <si>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</si>
  <si>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</si>
  <si>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</si>
  <si>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</si>
  <si>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</si>
  <si>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</si>
  <si>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</si>
  <si>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</si>
  <si>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</si>
  <si>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</si>
  <si>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</si>
  <si>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</si>
  <si>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</si>
  <si>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</si>
  <si>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</si>
  <si>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</si>
  <si>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</si>
  <si>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</si>
  <si>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</si>
  <si>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</si>
  <si>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</si>
  <si>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</si>
  <si>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</si>
  <si>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</si>
  <si>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</si>
  <si>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</si>
  <si>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</si>
  <si>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</si>
  <si>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</si>
  <si>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</si>
  <si>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</si>
  <si>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</si>
  <si>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</si>
  <si>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</si>
  <si>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</si>
  <si>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</si>
  <si>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</si>
  <si>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</si>
  <si>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</si>
  <si>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</si>
  <si>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</si>
  <si>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</si>
  <si>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</si>
  <si>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</si>
  <si>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</si>
  <si>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</si>
  <si>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</si>
  <si>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</si>
  <si>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</si>
  <si>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</si>
  <si>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</si>
  <si>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</si>
  <si>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</si>
  <si>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</si>
  <si>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</si>
  <si>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</si>
  <si>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</si>
  <si>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</si>
  <si>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</si>
  <si>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</si>
  <si>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</si>
  <si>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</si>
  <si>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</si>
  <si>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</si>
  <si>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</si>
  <si>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</si>
  <si>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</si>
  <si>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</si>
  <si>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</si>
  <si>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</si>
  <si>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</si>
  <si>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</si>
  <si>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</si>
  <si>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</si>
  <si>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</si>
  <si>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</si>
  <si>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</si>
  <si>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</si>
  <si>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</si>
  <si>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</si>
  <si>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</si>
  <si>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</si>
  <si>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</si>
  <si>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</si>
  <si>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</si>
  <si>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</si>
  <si>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</si>
  <si>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</si>
  <si>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</si>
  <si>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</si>
  <si>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</si>
  <si>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</si>
  <si>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</si>
  <si>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</si>
  <si>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</si>
  <si>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</si>
  <si>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</si>
  <si>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</si>
  <si>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</si>
  <si>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</si>
  <si>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</si>
  <si>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</si>
  <si>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</si>
  <si>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</si>
  <si>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</si>
  <si>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</si>
  <si>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</si>
  <si>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</si>
  <si>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</si>
  <si>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</si>
  <si>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</si>
  <si>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</si>
  <si>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</si>
  <si>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</si>
  <si>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</si>
  <si>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</si>
  <si>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</si>
  <si>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</si>
  <si>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</si>
  <si>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</si>
  <si>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</si>
  <si>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</si>
  <si>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</si>
  <si>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</si>
  <si>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</si>
  <si>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</si>
  <si>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</si>
  <si>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</si>
  <si>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</si>
  <si>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</si>
  <si>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</si>
  <si>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</si>
  <si>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</si>
  <si>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</si>
  <si>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</si>
  <si>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</si>
  <si>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</si>
  <si>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</si>
  <si>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</si>
  <si>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</si>
  <si>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</si>
  <si>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</si>
  <si>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</si>
  <si>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</si>
  <si>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</si>
  <si>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</si>
  <si>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</si>
  <si>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</si>
  <si>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</si>
  <si>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</si>
  <si>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</si>
  <si>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</si>
  <si>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</si>
  <si>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</si>
  <si>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</si>
  <si>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</si>
  <si>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</si>
  <si>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</si>
  <si>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</si>
  <si>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</si>
  <si>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</si>
  <si>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</si>
  <si>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</si>
  <si>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</si>
  <si>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</si>
  <si>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</si>
  <si>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</si>
  <si>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</si>
  <si>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</si>
  <si>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</si>
  <si>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</si>
  <si>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</si>
  <si>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</si>
  <si>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</si>
  <si>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</si>
  <si>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</si>
  <si>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</si>
  <si>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</si>
  <si>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</si>
  <si>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</si>
  <si>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</si>
  <si>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</si>
  <si>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</si>
  <si>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</si>
  <si>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</si>
  <si>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</si>
  <si>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</si>
  <si>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</si>
  <si>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</si>
  <si>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</si>
  <si>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</si>
  <si>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</si>
  <si>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</si>
  <si>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</si>
  <si>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</si>
  <si>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</si>
  <si>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</si>
  <si>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</si>
  <si>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</si>
  <si>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</si>
  <si>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</si>
  <si>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</si>
  <si>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</si>
  <si>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</si>
  <si>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</si>
  <si>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</si>
  <si>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</si>
  <si>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</si>
  <si>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</si>
  <si>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</si>
  <si>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</si>
  <si>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</si>
  <si>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</si>
  <si>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</si>
  <si>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</si>
  <si>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</si>
  <si>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</si>
  <si>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</si>
  <si>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</si>
  <si>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</si>
  <si>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</si>
  <si>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</si>
  <si>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</si>
  <si>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</si>
  <si>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</si>
  <si>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</si>
  <si>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</si>
  <si>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</si>
  <si>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</si>
  <si>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</si>
  <si>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</si>
  <si>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</si>
  <si>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</si>
  <si>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</si>
  <si>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</si>
  <si>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</si>
  <si>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</si>
  <si>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</si>
  <si>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</si>
  <si>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</si>
  <si>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</si>
  <si>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</si>
  <si>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</si>
  <si>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</si>
  <si>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</si>
  <si>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</si>
  <si>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</si>
  <si>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</si>
  <si>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</si>
  <si>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</si>
  <si>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</si>
  <si>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</si>
  <si>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</si>
  <si>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</si>
  <si>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</si>
  <si>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</si>
  <si>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</si>
  <si>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</si>
  <si>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</si>
  <si>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</si>
  <si>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</si>
  <si>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</si>
  <si>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</si>
  <si>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</si>
  <si>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</si>
  <si>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</si>
  <si>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</si>
  <si>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</si>
  <si>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</si>
  <si>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</si>
  <si>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</si>
  <si>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</si>
  <si>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</si>
  <si>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</si>
  <si>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</si>
  <si>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</si>
  <si>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</si>
  <si>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</si>
  <si>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</si>
  <si>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</si>
  <si>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</si>
  <si>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</si>
  <si>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</si>
  <si>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</si>
  <si>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</si>
  <si>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</si>
  <si>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</si>
  <si>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</si>
  <si>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</si>
  <si>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</si>
  <si>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</si>
  <si>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</si>
  <si>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</si>
  <si>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</si>
  <si>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</si>
  <si>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</si>
  <si>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</si>
  <si>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</si>
  <si>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</si>
  <si>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</si>
  <si>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</si>
  <si>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</si>
  <si>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</si>
  <si>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</si>
  <si>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</si>
  <si>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</si>
  <si>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</si>
  <si>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</si>
  <si>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</si>
  <si>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</si>
  <si>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</si>
  <si>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0112400002</t>
  </si>
  <si>
    <t>ISR RETENCIONES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</si>
  <si>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</si>
  <si>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</si>
  <si>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</si>
  <si>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</si>
  <si>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</si>
  <si>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</si>
  <si>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</si>
  <si>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</si>
  <si>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</si>
  <si>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</si>
  <si>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</si>
  <si>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</si>
  <si>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0123405891</t>
  </si>
  <si>
    <t>Infraestructura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</si>
  <si>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</si>
  <si>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</si>
  <si>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</si>
  <si>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</si>
  <si>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</si>
  <si>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</si>
  <si>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</si>
  <si>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</si>
  <si>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</si>
  <si>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</si>
  <si>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</si>
  <si>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</si>
  <si>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</si>
  <si>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</si>
  <si>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</si>
  <si>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</si>
  <si>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0124415411</t>
  </si>
  <si>
    <t>Automóviles y camiones</t>
  </si>
  <si>
    <t>0124615611</t>
  </si>
  <si>
    <t>Maquinaria y equipo agropecuario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</si>
  <si>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</si>
  <si>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</si>
  <si>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</si>
  <si>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</si>
  <si>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</si>
  <si>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</si>
  <si>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0126305111</t>
  </si>
  <si>
    <t>0126305151</t>
  </si>
  <si>
    <t>0126305211</t>
  </si>
  <si>
    <t>0126305221</t>
  </si>
  <si>
    <t>0126305311</t>
  </si>
  <si>
    <t>0126305611</t>
  </si>
  <si>
    <t>0126305651</t>
  </si>
  <si>
    <t>0126305663</t>
  </si>
  <si>
    <t>0126305671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</si>
  <si>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</si>
  <si>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</si>
  <si>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</si>
  <si>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</si>
  <si>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</si>
  <si>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</si>
  <si>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0211200001</t>
  </si>
  <si>
    <t>Proveedores por pagar CP</t>
  </si>
  <si>
    <t>0211700001</t>
  </si>
  <si>
    <t>ISR RETENCION POR SALARIOS</t>
  </si>
  <si>
    <t>0211700002</t>
  </si>
  <si>
    <t>ISR RETENCION POR ASIMILADOS A SALARIOS</t>
  </si>
  <si>
    <t>0211700003</t>
  </si>
  <si>
    <t>ISR RETENCION POR HONORARIOS</t>
  </si>
  <si>
    <t>0211700005</t>
  </si>
  <si>
    <t>RETENCIÓN IMPUESTO CEDULAR</t>
  </si>
  <si>
    <t>0211900001</t>
  </si>
  <si>
    <t>Otras ctas por pagar CP</t>
  </si>
  <si>
    <t>0414304306</t>
  </si>
  <si>
    <t>Cancha de squash, por hora</t>
  </si>
  <si>
    <t>0414304308</t>
  </si>
  <si>
    <t>Servicios de sanitarios en unidad deportiva</t>
  </si>
  <si>
    <t>0414304309</t>
  </si>
  <si>
    <t>Servicio de sanitarios estadio municipal de futbol</t>
  </si>
  <si>
    <t>0414304314</t>
  </si>
  <si>
    <t>Gimnasio de fisicoconstructvismo y box (por mes)</t>
  </si>
  <si>
    <t>0414304319</t>
  </si>
  <si>
    <t>Cancha de squash módulo comude (por hora)</t>
  </si>
  <si>
    <t>0414304321</t>
  </si>
  <si>
    <t>Campo sintético de futbol (por partido)</t>
  </si>
  <si>
    <t>0414304322</t>
  </si>
  <si>
    <t>Uso de instalaciones masivos menos de 100 personas</t>
  </si>
  <si>
    <t>0414304323</t>
  </si>
  <si>
    <t>Consulta terapia fisica</t>
  </si>
  <si>
    <t>0414304324</t>
  </si>
  <si>
    <t>Consulta nutriologo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</si>
  <si>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</si>
  <si>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</si>
  <si>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</si>
  <si>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</si>
  <si>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</si>
  <si>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serivios generales</t>
  </si>
  <si>
    <t>0422109104</t>
  </si>
  <si>
    <t>Ayudas, Subsidios y Transferencias</t>
  </si>
  <si>
    <t>0422109105</t>
  </si>
  <si>
    <t>Bienes Muebles e Inmuebles</t>
  </si>
  <si>
    <t>0422409401</t>
  </si>
  <si>
    <t>Donativo</t>
  </si>
  <si>
    <t>0511101131</t>
  </si>
  <si>
    <t>Sueldos Base</t>
  </si>
  <si>
    <t>0511201212</t>
  </si>
  <si>
    <t>Honorarios asimilados</t>
  </si>
  <si>
    <t>0511301321</t>
  </si>
  <si>
    <t>Prima Vacacional</t>
  </si>
  <si>
    <t>0511301323</t>
  </si>
  <si>
    <t>Gratificación de fin de año</t>
  </si>
  <si>
    <t>0511501522</t>
  </si>
  <si>
    <t>Liquid por indem y sueldos y salarios caídos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</si>
  <si>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</si>
  <si>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</si>
  <si>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</si>
  <si>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</si>
  <si>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</si>
  <si>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</si>
  <si>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</si>
  <si>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</si>
  <si>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</si>
  <si>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</si>
  <si>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</si>
  <si>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</si>
  <si>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0512502541</t>
  </si>
  <si>
    <t>Materiales accesorios y suministros médicos</t>
  </si>
  <si>
    <t>0512602613</t>
  </si>
  <si>
    <t>Combus Lub y aditp maq eq Prod y serv Admin</t>
  </si>
  <si>
    <t>0512702711</t>
  </si>
  <si>
    <t>Vestuario y uniformes</t>
  </si>
  <si>
    <t>0512702731</t>
  </si>
  <si>
    <t>Artículos deportivos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</si>
  <si>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</si>
  <si>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</si>
  <si>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</si>
  <si>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</si>
  <si>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</si>
  <si>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</si>
  <si>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0513103171</t>
  </si>
  <si>
    <t>Servicios de acceso de internet</t>
  </si>
  <si>
    <t>0513203231</t>
  </si>
  <si>
    <t>Arrendam de Mobil y Eq de administración</t>
  </si>
  <si>
    <t>0513203252</t>
  </si>
  <si>
    <t>Arrend Vehículos Serv Administrativos</t>
  </si>
  <si>
    <t>0513303361</t>
  </si>
  <si>
    <t>Impresiones doc ofic p prestación de Serv pub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</si>
  <si>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</si>
  <si>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</si>
  <si>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</si>
  <si>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</si>
  <si>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</si>
  <si>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</si>
  <si>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</si>
  <si>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</si>
  <si>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</si>
  <si>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</si>
  <si>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</si>
  <si>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</si>
  <si>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</si>
  <si>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</si>
  <si>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0513603612</t>
  </si>
  <si>
    <t>Impresión y elaborac public ofic y de informaci</t>
  </si>
  <si>
    <t>0513703751</t>
  </si>
  <si>
    <t>Viáticos nac p Serv pub Desemp funciones ofic</t>
  </si>
  <si>
    <t>0513803812</t>
  </si>
  <si>
    <t>Gastos de ceremonial de titulares de depend y ent</t>
  </si>
  <si>
    <t>0513803821</t>
  </si>
  <si>
    <t>Gastos de orden social y cultural</t>
  </si>
  <si>
    <t>0513803852</t>
  </si>
  <si>
    <t>Gastos ofic Serv pub superiores y mandos medios</t>
  </si>
  <si>
    <t>0513903981</t>
  </si>
  <si>
    <t>Impuesto sobre nóminas</t>
  </si>
  <si>
    <t>0513903982</t>
  </si>
  <si>
    <t>Otros impuestos</t>
  </si>
  <si>
    <t>0524104411</t>
  </si>
  <si>
    <t>Gastos relac con activ culturales deport y ayu</t>
  </si>
  <si>
    <t>0524104414</t>
  </si>
  <si>
    <t>Premios estímulos recompensas y seguros a deport</t>
  </si>
  <si>
    <t>0524204421</t>
  </si>
  <si>
    <t>Becas</t>
  </si>
  <si>
    <t>0321000001</t>
  </si>
  <si>
    <t>RESULT DEL EJERCICIO: AHORRO/DESAHORRO)</t>
  </si>
  <si>
    <t>RESULTADO DEL EJERC (AHORRO/DESAHORRO)</t>
  </si>
  <si>
    <t>0322000001</t>
  </si>
  <si>
    <t>RESULTADO DEL EJERCICIO 2000</t>
  </si>
  <si>
    <t>0322000002</t>
  </si>
  <si>
    <t>RESULTADO DEL EJERCICIO 2001</t>
  </si>
  <si>
    <t>0322000003</t>
  </si>
  <si>
    <t>RESULTADO DEL EJERCICIO 2002</t>
  </si>
  <si>
    <t>0322000004</t>
  </si>
  <si>
    <t>RESULTADO DEL EJERCICIO 2003</t>
  </si>
  <si>
    <t>0322000005</t>
  </si>
  <si>
    <t>RESULTADO DEL EJERCICIO 2004</t>
  </si>
  <si>
    <t>0322000006</t>
  </si>
  <si>
    <t>RESULTADO DEL EJERCICIO 2005</t>
  </si>
  <si>
    <t>0322000007</t>
  </si>
  <si>
    <t>RESULTADO DEL EJERCICIO 2006</t>
  </si>
  <si>
    <t>0322000008</t>
  </si>
  <si>
    <t>RESULTADO DEL EJERCICIO 2007</t>
  </si>
  <si>
    <t>0322000009</t>
  </si>
  <si>
    <t>RESULTADO DEL EJERCICIO 2008</t>
  </si>
  <si>
    <t>0322000010</t>
  </si>
  <si>
    <t>RESULTADO DEL EJERCICIO 2009</t>
  </si>
  <si>
    <t>0322000011</t>
  </si>
  <si>
    <t>RESULTADO DEL EJERCICIO 2010</t>
  </si>
  <si>
    <t>0322000012</t>
  </si>
  <si>
    <t>RESULTADO DEL EJERCICIO 2011</t>
  </si>
  <si>
    <t>0322000013</t>
  </si>
  <si>
    <t>RESULTADO DEL EJERCICIO 2012</t>
  </si>
  <si>
    <t>0322000014</t>
  </si>
  <si>
    <t>RESULTADO DEL EJERCICIO 2013</t>
  </si>
  <si>
    <t>0322000015</t>
  </si>
  <si>
    <t>RESULTADO DEL EJERCICIO 2014</t>
  </si>
  <si>
    <t>0322000016</t>
  </si>
  <si>
    <t>RESULTADO DEL EJERCICIO 2015</t>
  </si>
  <si>
    <t>0322000017</t>
  </si>
  <si>
    <t>RESULTADO DEL EJERCICIO 2016</t>
  </si>
  <si>
    <t>0322000501</t>
  </si>
  <si>
    <t>APLICACIÓN DE REMANENTE RECURSO PROPIO EJERC 2013</t>
  </si>
  <si>
    <t>BANORTE 814-017567</t>
  </si>
  <si>
    <t>BANORTE 814-017168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</si>
</sst>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301</v>
      </c>
      <c r="B5" s="217"/>
      <c r="G5" s="190" t="s">
        <v>300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 x14ac:dyDescent="0.2">
      <c r="A8" s="285" t="s">
        <v>520</v>
      </c>
      <c r="B8" s="285" t="s">
        <v>520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305</v>
      </c>
      <c r="B5" s="217"/>
      <c r="E5" s="190" t="s">
        <v>304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 x14ac:dyDescent="0.2">
      <c r="A8" s="287" t="s">
        <v>520</v>
      </c>
      <c r="B8" s="287" t="s">
        <v>520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302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6" zoomScaleNormal="100" zoomScaleSheetLayoutView="100" workbookViewId="0">
      <selection activeCell="D36" sqref="D3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321</v>
      </c>
      <c r="B5" s="217"/>
      <c r="C5" s="294"/>
      <c r="D5" s="294"/>
      <c r="E5" s="294"/>
      <c r="F5" s="270" t="s">
        <v>310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23" t="s">
        <v>535</v>
      </c>
      <c r="B8" s="223" t="s">
        <v>536</v>
      </c>
      <c r="C8" s="222">
        <v>175572.96</v>
      </c>
      <c r="D8" s="222">
        <v>175572.96</v>
      </c>
      <c r="E8" s="222">
        <v>0</v>
      </c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320</v>
      </c>
      <c r="C16" s="244">
        <f>SUM(C8:C15)</f>
        <v>175572.96</v>
      </c>
      <c r="D16" s="244">
        <f>SUM(D8:D15)</f>
        <v>175572.96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319</v>
      </c>
      <c r="B19" s="60"/>
      <c r="C19" s="294"/>
      <c r="D19" s="294"/>
      <c r="E19" s="294"/>
      <c r="F19" s="270" t="s">
        <v>310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309</v>
      </c>
    </row>
    <row r="22" spans="1:6" x14ac:dyDescent="0.2">
      <c r="A22" s="223" t="s">
        <v>537</v>
      </c>
      <c r="B22" s="264" t="s">
        <v>538</v>
      </c>
      <c r="C22" s="265">
        <v>106452.73</v>
      </c>
      <c r="D22" s="265">
        <v>106452.73</v>
      </c>
      <c r="E22" s="265">
        <v>0</v>
      </c>
      <c r="F22" s="264"/>
    </row>
    <row r="23" spans="1:6" x14ac:dyDescent="0.2">
      <c r="A23" s="223" t="s">
        <v>539</v>
      </c>
      <c r="B23" s="264" t="s">
        <v>540</v>
      </c>
      <c r="C23" s="265">
        <v>11582.76</v>
      </c>
      <c r="D23" s="265">
        <v>16582.759999999998</v>
      </c>
      <c r="E23" s="265">
        <v>5000</v>
      </c>
      <c r="F23" s="264"/>
    </row>
    <row r="24" spans="1:6" x14ac:dyDescent="0.2">
      <c r="A24" s="223" t="s">
        <v>541</v>
      </c>
      <c r="B24" s="264" t="s">
        <v>542</v>
      </c>
      <c r="C24" s="265">
        <v>138795.20000000001</v>
      </c>
      <c r="D24" s="265">
        <v>147238.20000000001</v>
      </c>
      <c r="E24" s="265">
        <v>8443</v>
      </c>
      <c r="F24" s="264"/>
    </row>
    <row r="25" spans="1:6" x14ac:dyDescent="0.2">
      <c r="A25" s="223" t="s">
        <v>543</v>
      </c>
      <c r="B25" s="264" t="s">
        <v>544</v>
      </c>
      <c r="C25" s="265">
        <v>101545.64</v>
      </c>
      <c r="D25" s="265">
        <v>116281.64</v>
      </c>
      <c r="E25" s="265">
        <v>14736</v>
      </c>
      <c r="F25" s="264"/>
    </row>
    <row r="26" spans="1:6" x14ac:dyDescent="0.2">
      <c r="A26" s="223" t="s">
        <v>545</v>
      </c>
      <c r="B26" s="264" t="s">
        <v>546</v>
      </c>
      <c r="C26" s="265">
        <v>363897.8</v>
      </c>
      <c r="D26" s="265">
        <v>363897.8</v>
      </c>
      <c r="E26" s="265">
        <v>0</v>
      </c>
      <c r="F26" s="264"/>
    </row>
    <row r="27" spans="1:6" x14ac:dyDescent="0.2">
      <c r="A27" s="223" t="s">
        <v>547</v>
      </c>
      <c r="B27" s="264" t="s">
        <v>548</v>
      </c>
      <c r="C27" s="265">
        <v>11320.25</v>
      </c>
      <c r="D27" s="265">
        <v>11320.25</v>
      </c>
      <c r="E27" s="265">
        <v>0</v>
      </c>
      <c r="F27" s="264"/>
    </row>
    <row r="28" spans="1:6" x14ac:dyDescent="0.2">
      <c r="A28" s="223" t="s">
        <v>549</v>
      </c>
      <c r="B28" s="264" t="s">
        <v>550</v>
      </c>
      <c r="C28" s="265">
        <v>98326</v>
      </c>
      <c r="D28" s="265">
        <v>98326</v>
      </c>
      <c r="E28" s="265">
        <v>0</v>
      </c>
      <c r="F28" s="264"/>
    </row>
    <row r="29" spans="1:6" x14ac:dyDescent="0.2">
      <c r="A29" s="223" t="s">
        <v>551</v>
      </c>
      <c r="B29" s="264" t="s">
        <v>552</v>
      </c>
      <c r="C29" s="265">
        <v>30281.96</v>
      </c>
      <c r="D29" s="265">
        <v>33645.96</v>
      </c>
      <c r="E29" s="265">
        <v>3364</v>
      </c>
      <c r="F29" s="264"/>
    </row>
    <row r="30" spans="1:6" x14ac:dyDescent="0.2">
      <c r="A30" s="223" t="s">
        <v>553</v>
      </c>
      <c r="B30" s="264" t="s">
        <v>554</v>
      </c>
      <c r="C30" s="265">
        <v>154540</v>
      </c>
      <c r="D30" s="265">
        <v>154540</v>
      </c>
      <c r="E30" s="265">
        <v>0</v>
      </c>
      <c r="F30" s="264"/>
    </row>
    <row r="31" spans="1:6" x14ac:dyDescent="0.2">
      <c r="A31" s="223" t="s">
        <v>555</v>
      </c>
      <c r="B31" s="264" t="s">
        <v>556</v>
      </c>
      <c r="C31" s="265">
        <v>20279.810000000001</v>
      </c>
      <c r="D31" s="265">
        <v>20279.810000000001</v>
      </c>
      <c r="E31" s="265">
        <v>0</v>
      </c>
      <c r="F31" s="264"/>
    </row>
    <row r="32" spans="1:6" x14ac:dyDescent="0.2">
      <c r="A32" s="223" t="s">
        <v>557</v>
      </c>
      <c r="B32" s="264" t="s">
        <v>558</v>
      </c>
      <c r="C32" s="265">
        <v>2019</v>
      </c>
      <c r="D32" s="265">
        <v>2019</v>
      </c>
      <c r="E32" s="265">
        <v>0</v>
      </c>
      <c r="F32" s="264"/>
    </row>
    <row r="33" spans="1:8" x14ac:dyDescent="0.2">
      <c r="A33" s="223" t="s">
        <v>559</v>
      </c>
      <c r="B33" s="264" t="s">
        <v>560</v>
      </c>
      <c r="C33" s="265">
        <v>126124.8</v>
      </c>
      <c r="D33" s="265">
        <v>126124.8</v>
      </c>
      <c r="E33" s="265">
        <v>0</v>
      </c>
      <c r="F33" s="264"/>
    </row>
    <row r="34" spans="1:8" x14ac:dyDescent="0.2">
      <c r="A34" s="223" t="s">
        <v>561</v>
      </c>
      <c r="B34" s="264" t="s">
        <v>562</v>
      </c>
      <c r="C34" s="265">
        <v>113752.07</v>
      </c>
      <c r="D34" s="265">
        <v>113752.07</v>
      </c>
      <c r="E34" s="265">
        <v>0</v>
      </c>
      <c r="F34" s="264"/>
    </row>
    <row r="35" spans="1:8" x14ac:dyDescent="0.2">
      <c r="A35" s="223"/>
      <c r="B35" s="264"/>
      <c r="C35" s="265"/>
      <c r="D35" s="265"/>
      <c r="E35" s="265"/>
      <c r="F35" s="264"/>
    </row>
    <row r="36" spans="1:8" x14ac:dyDescent="0.2">
      <c r="A36" s="62"/>
      <c r="B36" s="62" t="s">
        <v>318</v>
      </c>
      <c r="C36" s="244">
        <f>SUM(C22:C35)</f>
        <v>1278918.02</v>
      </c>
      <c r="D36" s="244">
        <f>SUM(D22:D35)</f>
        <v>1310461.02</v>
      </c>
      <c r="E36" s="244">
        <f>SUM(E22:E35)</f>
        <v>31543</v>
      </c>
      <c r="F36" s="244"/>
    </row>
    <row r="37" spans="1:8" s="8" customFormat="1" x14ac:dyDescent="0.2">
      <c r="A37" s="59"/>
      <c r="B37" s="59"/>
      <c r="C37" s="11"/>
      <c r="D37" s="11"/>
      <c r="E37" s="11"/>
      <c r="F37" s="11"/>
    </row>
    <row r="38" spans="1:8" s="8" customFormat="1" x14ac:dyDescent="0.2">
      <c r="A38" s="59"/>
      <c r="B38" s="59"/>
      <c r="C38" s="11"/>
      <c r="D38" s="11"/>
      <c r="E38" s="11"/>
      <c r="F38" s="11"/>
    </row>
    <row r="39" spans="1:8" s="8" customFormat="1" ht="11.25" customHeight="1" x14ac:dyDescent="0.2">
      <c r="A39" s="217" t="s">
        <v>317</v>
      </c>
      <c r="B39" s="217"/>
      <c r="C39" s="294"/>
      <c r="D39" s="294"/>
      <c r="E39" s="294"/>
      <c r="G39" s="270" t="s">
        <v>310</v>
      </c>
    </row>
    <row r="40" spans="1:8" s="8" customFormat="1" x14ac:dyDescent="0.2">
      <c r="A40" s="281"/>
      <c r="B40" s="281"/>
      <c r="C40" s="229"/>
      <c r="D40" s="7"/>
      <c r="E40" s="7"/>
      <c r="F40" s="89"/>
    </row>
    <row r="41" spans="1:8" s="8" customFormat="1" ht="27.95" customHeight="1" x14ac:dyDescent="0.2">
      <c r="A41" s="228" t="s">
        <v>45</v>
      </c>
      <c r="B41" s="227" t="s">
        <v>46</v>
      </c>
      <c r="C41" s="293" t="s">
        <v>47</v>
      </c>
      <c r="D41" s="293" t="s">
        <v>48</v>
      </c>
      <c r="E41" s="293" t="s">
        <v>49</v>
      </c>
      <c r="F41" s="292" t="s">
        <v>309</v>
      </c>
      <c r="G41" s="292" t="s">
        <v>308</v>
      </c>
      <c r="H41" s="292" t="s">
        <v>307</v>
      </c>
    </row>
    <row r="42" spans="1:8" s="8" customFormat="1" x14ac:dyDescent="0.2">
      <c r="A42" s="223" t="s">
        <v>520</v>
      </c>
      <c r="B42" s="264" t="s">
        <v>520</v>
      </c>
      <c r="C42" s="222"/>
      <c r="D42" s="265"/>
      <c r="E42" s="265"/>
      <c r="F42" s="264"/>
      <c r="G42" s="264"/>
      <c r="H42" s="264"/>
    </row>
    <row r="43" spans="1:8" s="8" customFormat="1" x14ac:dyDescent="0.2">
      <c r="A43" s="223"/>
      <c r="B43" s="264"/>
      <c r="C43" s="222"/>
      <c r="D43" s="265"/>
      <c r="E43" s="265"/>
      <c r="F43" s="264"/>
      <c r="G43" s="264"/>
      <c r="H43" s="264"/>
    </row>
    <row r="44" spans="1:8" s="8" customFormat="1" x14ac:dyDescent="0.2">
      <c r="A44" s="223"/>
      <c r="B44" s="264"/>
      <c r="C44" s="222"/>
      <c r="D44" s="265"/>
      <c r="E44" s="265"/>
      <c r="F44" s="264"/>
      <c r="G44" s="264"/>
      <c r="H44" s="264"/>
    </row>
    <row r="45" spans="1:8" s="8" customFormat="1" x14ac:dyDescent="0.2">
      <c r="A45" s="223"/>
      <c r="B45" s="264"/>
      <c r="C45" s="222"/>
      <c r="D45" s="265"/>
      <c r="E45" s="265"/>
      <c r="F45" s="264"/>
      <c r="G45" s="264"/>
      <c r="H45" s="264"/>
    </row>
    <row r="46" spans="1:8" s="8" customFormat="1" x14ac:dyDescent="0.2">
      <c r="A46" s="62"/>
      <c r="B46" s="62" t="s">
        <v>316</v>
      </c>
      <c r="C46" s="244">
        <f>SUM(C42:C45)</f>
        <v>0</v>
      </c>
      <c r="D46" s="244">
        <f>SUM(D42:D45)</f>
        <v>0</v>
      </c>
      <c r="E46" s="244">
        <f>SUM(E42:E45)</f>
        <v>0</v>
      </c>
      <c r="F46" s="244"/>
      <c r="G46" s="244"/>
      <c r="H46" s="244"/>
    </row>
    <row r="47" spans="1:8" s="8" customFormat="1" x14ac:dyDescent="0.2">
      <c r="A47" s="15"/>
      <c r="B47" s="15"/>
      <c r="C47" s="16"/>
      <c r="D47" s="16"/>
      <c r="E47" s="16"/>
      <c r="F47" s="11"/>
    </row>
    <row r="49" spans="1:8" x14ac:dyDescent="0.2">
      <c r="A49" s="217" t="s">
        <v>315</v>
      </c>
      <c r="B49" s="217"/>
      <c r="C49" s="294"/>
      <c r="D49" s="294"/>
      <c r="E49" s="294"/>
      <c r="G49" s="270" t="s">
        <v>310</v>
      </c>
    </row>
    <row r="50" spans="1:8" x14ac:dyDescent="0.2">
      <c r="A50" s="281"/>
      <c r="B50" s="281"/>
      <c r="C50" s="229"/>
      <c r="H50" s="7"/>
    </row>
    <row r="51" spans="1:8" ht="27.95" customHeight="1" x14ac:dyDescent="0.2">
      <c r="A51" s="228" t="s">
        <v>45</v>
      </c>
      <c r="B51" s="227" t="s">
        <v>46</v>
      </c>
      <c r="C51" s="293" t="s">
        <v>47</v>
      </c>
      <c r="D51" s="293" t="s">
        <v>48</v>
      </c>
      <c r="E51" s="293" t="s">
        <v>49</v>
      </c>
      <c r="F51" s="292" t="s">
        <v>309</v>
      </c>
      <c r="G51" s="292" t="s">
        <v>308</v>
      </c>
      <c r="H51" s="292" t="s">
        <v>307</v>
      </c>
    </row>
    <row r="52" spans="1:8" x14ac:dyDescent="0.2">
      <c r="A52" s="223" t="s">
        <v>520</v>
      </c>
      <c r="B52" s="264" t="s">
        <v>520</v>
      </c>
      <c r="C52" s="222"/>
      <c r="D52" s="265"/>
      <c r="E52" s="265"/>
      <c r="F52" s="264"/>
      <c r="G52" s="264"/>
      <c r="H52" s="264"/>
    </row>
    <row r="53" spans="1:8" x14ac:dyDescent="0.2">
      <c r="A53" s="223"/>
      <c r="B53" s="264"/>
      <c r="C53" s="222"/>
      <c r="D53" s="265"/>
      <c r="E53" s="265"/>
      <c r="F53" s="264"/>
      <c r="G53" s="264"/>
      <c r="H53" s="264"/>
    </row>
    <row r="54" spans="1:8" x14ac:dyDescent="0.2">
      <c r="A54" s="223"/>
      <c r="B54" s="264"/>
      <c r="C54" s="222"/>
      <c r="D54" s="265"/>
      <c r="E54" s="265"/>
      <c r="F54" s="264"/>
      <c r="G54" s="264"/>
      <c r="H54" s="264"/>
    </row>
    <row r="55" spans="1:8" x14ac:dyDescent="0.2">
      <c r="A55" s="223"/>
      <c r="B55" s="264"/>
      <c r="C55" s="222"/>
      <c r="D55" s="265"/>
      <c r="E55" s="265"/>
      <c r="F55" s="264"/>
      <c r="G55" s="264"/>
      <c r="H55" s="264"/>
    </row>
    <row r="56" spans="1:8" x14ac:dyDescent="0.2">
      <c r="A56" s="62"/>
      <c r="B56" s="62" t="s">
        <v>314</v>
      </c>
      <c r="C56" s="244">
        <f>SUM(C52:C55)</f>
        <v>0</v>
      </c>
      <c r="D56" s="244">
        <f>SUM(D52:D55)</f>
        <v>0</v>
      </c>
      <c r="E56" s="244">
        <f>SUM(E52:E55)</f>
        <v>0</v>
      </c>
      <c r="F56" s="244"/>
      <c r="G56" s="244"/>
      <c r="H56" s="244"/>
    </row>
    <row r="59" spans="1:8" x14ac:dyDescent="0.2">
      <c r="A59" s="217" t="s">
        <v>313</v>
      </c>
      <c r="B59" s="217"/>
      <c r="C59" s="294"/>
      <c r="D59" s="294"/>
      <c r="E59" s="294"/>
      <c r="G59" s="270" t="s">
        <v>310</v>
      </c>
    </row>
    <row r="60" spans="1:8" x14ac:dyDescent="0.2">
      <c r="A60" s="281"/>
      <c r="B60" s="281"/>
      <c r="C60" s="229"/>
    </row>
    <row r="61" spans="1:8" ht="27.95" customHeight="1" x14ac:dyDescent="0.2">
      <c r="A61" s="228" t="s">
        <v>45</v>
      </c>
      <c r="B61" s="227" t="s">
        <v>46</v>
      </c>
      <c r="C61" s="293" t="s">
        <v>47</v>
      </c>
      <c r="D61" s="293" t="s">
        <v>48</v>
      </c>
      <c r="E61" s="293" t="s">
        <v>49</v>
      </c>
      <c r="F61" s="292" t="s">
        <v>309</v>
      </c>
      <c r="G61" s="292" t="s">
        <v>308</v>
      </c>
      <c r="H61" s="292" t="s">
        <v>307</v>
      </c>
    </row>
    <row r="62" spans="1:8" x14ac:dyDescent="0.2">
      <c r="A62" s="223" t="s">
        <v>563</v>
      </c>
      <c r="B62" s="264" t="s">
        <v>538</v>
      </c>
      <c r="C62" s="222">
        <v>-733.69</v>
      </c>
      <c r="D62" s="265">
        <v>-733.69</v>
      </c>
      <c r="E62" s="265">
        <v>0</v>
      </c>
      <c r="F62" s="264"/>
      <c r="G62" s="264"/>
      <c r="H62" s="264"/>
    </row>
    <row r="63" spans="1:8" x14ac:dyDescent="0.2">
      <c r="A63" s="223" t="s">
        <v>564</v>
      </c>
      <c r="B63" s="264" t="s">
        <v>542</v>
      </c>
      <c r="C63" s="222">
        <v>-32081.07</v>
      </c>
      <c r="D63" s="265">
        <v>-32081.07</v>
      </c>
      <c r="E63" s="265">
        <v>0</v>
      </c>
      <c r="F63" s="264"/>
      <c r="G63" s="264"/>
      <c r="H63" s="264"/>
    </row>
    <row r="64" spans="1:8" x14ac:dyDescent="0.2">
      <c r="A64" s="223" t="s">
        <v>565</v>
      </c>
      <c r="B64" s="264" t="s">
        <v>544</v>
      </c>
      <c r="C64" s="222">
        <v>-10300.58</v>
      </c>
      <c r="D64" s="265">
        <v>-10300.58</v>
      </c>
      <c r="E64" s="265">
        <v>0</v>
      </c>
      <c r="F64" s="264"/>
      <c r="G64" s="264"/>
      <c r="H64" s="264"/>
    </row>
    <row r="65" spans="1:8" x14ac:dyDescent="0.2">
      <c r="A65" s="223" t="s">
        <v>566</v>
      </c>
      <c r="B65" s="264" t="s">
        <v>546</v>
      </c>
      <c r="C65" s="222">
        <v>-9983.73</v>
      </c>
      <c r="D65" s="265">
        <v>-9983.73</v>
      </c>
      <c r="E65" s="265">
        <v>0</v>
      </c>
      <c r="F65" s="264"/>
      <c r="G65" s="264"/>
      <c r="H65" s="264"/>
    </row>
    <row r="66" spans="1:8" x14ac:dyDescent="0.2">
      <c r="A66" s="223" t="s">
        <v>567</v>
      </c>
      <c r="B66" s="264" t="s">
        <v>552</v>
      </c>
      <c r="C66" s="222">
        <v>-3860.08</v>
      </c>
      <c r="D66" s="265">
        <v>-3860.08</v>
      </c>
      <c r="E66" s="265">
        <v>0</v>
      </c>
      <c r="F66" s="264"/>
      <c r="G66" s="264"/>
      <c r="H66" s="264"/>
    </row>
    <row r="67" spans="1:8" x14ac:dyDescent="0.2">
      <c r="A67" s="223" t="s">
        <v>568</v>
      </c>
      <c r="B67" s="264" t="s">
        <v>556</v>
      </c>
      <c r="C67" s="222">
        <v>-9582.26</v>
      </c>
      <c r="D67" s="265">
        <v>-9582.26</v>
      </c>
      <c r="E67" s="265">
        <v>0</v>
      </c>
      <c r="F67" s="264"/>
      <c r="G67" s="264"/>
      <c r="H67" s="264"/>
    </row>
    <row r="68" spans="1:8" x14ac:dyDescent="0.2">
      <c r="A68" s="223" t="s">
        <v>569</v>
      </c>
      <c r="B68" s="264" t="s">
        <v>558</v>
      </c>
      <c r="C68" s="222">
        <v>-134.6</v>
      </c>
      <c r="D68" s="265">
        <v>-134.6</v>
      </c>
      <c r="E68" s="265">
        <v>0</v>
      </c>
      <c r="F68" s="264"/>
      <c r="G68" s="264"/>
      <c r="H68" s="264"/>
    </row>
    <row r="69" spans="1:8" x14ac:dyDescent="0.2">
      <c r="A69" s="223" t="s">
        <v>570</v>
      </c>
      <c r="B69" s="264" t="s">
        <v>560</v>
      </c>
      <c r="C69" s="222">
        <v>-5327.28</v>
      </c>
      <c r="D69" s="265">
        <v>-5327.28</v>
      </c>
      <c r="E69" s="265">
        <v>0</v>
      </c>
      <c r="F69" s="264"/>
      <c r="G69" s="264"/>
      <c r="H69" s="264"/>
    </row>
    <row r="70" spans="1:8" x14ac:dyDescent="0.2">
      <c r="A70" s="223" t="s">
        <v>571</v>
      </c>
      <c r="B70" s="264" t="s">
        <v>562</v>
      </c>
      <c r="C70" s="222">
        <v>-28090.63</v>
      </c>
      <c r="D70" s="265">
        <v>-28090.63</v>
      </c>
      <c r="E70" s="265">
        <v>0</v>
      </c>
      <c r="F70" s="264"/>
      <c r="G70" s="264"/>
      <c r="H70" s="264"/>
    </row>
    <row r="71" spans="1:8" x14ac:dyDescent="0.2">
      <c r="A71" s="223"/>
      <c r="B71" s="264"/>
      <c r="C71" s="222"/>
      <c r="D71" s="265"/>
      <c r="E71" s="265"/>
      <c r="F71" s="264"/>
      <c r="G71" s="264"/>
      <c r="H71" s="264"/>
    </row>
    <row r="72" spans="1:8" x14ac:dyDescent="0.2">
      <c r="A72" s="62"/>
      <c r="B72" s="62" t="s">
        <v>312</v>
      </c>
      <c r="C72" s="244">
        <f>SUM(C62:C71)</f>
        <v>-100093.92000000001</v>
      </c>
      <c r="D72" s="244">
        <f>SUM(D62:D71)</f>
        <v>-100093.92000000001</v>
      </c>
      <c r="E72" s="244">
        <f>SUM(E62:E71)</f>
        <v>0</v>
      </c>
      <c r="F72" s="244"/>
      <c r="G72" s="244"/>
      <c r="H72" s="244"/>
    </row>
    <row r="75" spans="1:8" x14ac:dyDescent="0.2">
      <c r="A75" s="217" t="s">
        <v>311</v>
      </c>
      <c r="B75" s="217"/>
      <c r="C75" s="294"/>
      <c r="D75" s="294"/>
      <c r="E75" s="294"/>
      <c r="G75" s="270" t="s">
        <v>310</v>
      </c>
    </row>
    <row r="76" spans="1:8" x14ac:dyDescent="0.2">
      <c r="A76" s="281"/>
      <c r="B76" s="281"/>
      <c r="C76" s="229"/>
    </row>
    <row r="77" spans="1:8" ht="27.95" customHeight="1" x14ac:dyDescent="0.2">
      <c r="A77" s="228" t="s">
        <v>45</v>
      </c>
      <c r="B77" s="227" t="s">
        <v>46</v>
      </c>
      <c r="C77" s="293" t="s">
        <v>47</v>
      </c>
      <c r="D77" s="293" t="s">
        <v>48</v>
      </c>
      <c r="E77" s="293" t="s">
        <v>49</v>
      </c>
      <c r="F77" s="292" t="s">
        <v>309</v>
      </c>
      <c r="G77" s="292" t="s">
        <v>308</v>
      </c>
      <c r="H77" s="292" t="s">
        <v>307</v>
      </c>
    </row>
    <row r="78" spans="1:8" x14ac:dyDescent="0.2">
      <c r="A78" s="223" t="s">
        <v>520</v>
      </c>
      <c r="B78" s="264" t="s">
        <v>520</v>
      </c>
      <c r="C78" s="222"/>
      <c r="D78" s="265"/>
      <c r="E78" s="265"/>
      <c r="F78" s="264"/>
      <c r="G78" s="264"/>
      <c r="H78" s="264"/>
    </row>
    <row r="79" spans="1:8" x14ac:dyDescent="0.2">
      <c r="A79" s="223"/>
      <c r="B79" s="264"/>
      <c r="C79" s="222"/>
      <c r="D79" s="265"/>
      <c r="E79" s="265"/>
      <c r="F79" s="264"/>
      <c r="G79" s="264"/>
      <c r="H79" s="264"/>
    </row>
    <row r="80" spans="1:8" x14ac:dyDescent="0.2">
      <c r="A80" s="223"/>
      <c r="B80" s="264"/>
      <c r="C80" s="222"/>
      <c r="D80" s="265"/>
      <c r="E80" s="265"/>
      <c r="F80" s="264"/>
      <c r="G80" s="264"/>
      <c r="H80" s="264"/>
    </row>
    <row r="81" spans="1:8" x14ac:dyDescent="0.2">
      <c r="A81" s="223"/>
      <c r="B81" s="264"/>
      <c r="C81" s="222"/>
      <c r="D81" s="265"/>
      <c r="E81" s="265"/>
      <c r="F81" s="264"/>
      <c r="G81" s="264"/>
      <c r="H81" s="264"/>
    </row>
    <row r="82" spans="1:8" x14ac:dyDescent="0.2">
      <c r="A82" s="62"/>
      <c r="B82" s="62" t="s">
        <v>306</v>
      </c>
      <c r="C82" s="244">
        <f>SUM(C78:C81)</f>
        <v>0</v>
      </c>
      <c r="D82" s="244">
        <f>SUM(D78:D81)</f>
        <v>0</v>
      </c>
      <c r="E82" s="244">
        <f>SUM(E78:E81)</f>
        <v>0</v>
      </c>
      <c r="F82" s="244"/>
      <c r="G82" s="244"/>
      <c r="H82" s="244"/>
    </row>
  </sheetData>
  <dataValidations count="8">
    <dataValidation allowBlank="1" showInputMessage="1" showErrorMessage="1" prompt="Importe final del periodo que corresponde la información financiera trimestral que se presenta." sqref="D7 D21 D41 D51 D61 D77"/>
    <dataValidation allowBlank="1" showInputMessage="1" showErrorMessage="1" prompt="Saldo al 31 de diciembre del año anterior del ejercio que se presenta." sqref="C7 C21 C41 C51 C61 C77"/>
    <dataValidation allowBlank="1" showInputMessage="1" showErrorMessage="1" prompt="Corresponde al número de la cuenta de acuerdo al Plan de Cuentas emitido por el CONAC (DOF 23/12/2015)." sqref="A7 A21 A41 A51 A61 A77"/>
    <dataValidation allowBlank="1" showInputMessage="1" showErrorMessage="1" prompt="Indicar la tasa de aplicación." sqref="H41 H51 H61 H77"/>
    <dataValidation allowBlank="1" showInputMessage="1" showErrorMessage="1" prompt="Indicar el método de depreciación." sqref="G41 G51 G61 G77"/>
    <dataValidation allowBlank="1" showInputMessage="1" showErrorMessage="1" prompt="Corresponde al nombre o descripción de la cuenta de acuerdo al Plan de Cuentas emitido por el CONAC." sqref="B7 B21 B41 B51 B61 B77"/>
    <dataValidation allowBlank="1" showInputMessage="1" showErrorMessage="1" prompt="Diferencia entre el saldo final y el inicial presentados." sqref="E7 E21 E41 E51 E61 E77"/>
    <dataValidation allowBlank="1" showInputMessage="1" showErrorMessage="1" prompt="Criterio para la aplicación de depreciación: anual, mensual, trimestral, etc." sqref="F7 F21 F77 F51 F61 F41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329</v>
      </c>
      <c r="B5" s="311"/>
      <c r="C5" s="308"/>
      <c r="D5" s="308"/>
      <c r="E5" s="308"/>
      <c r="F5" s="190" t="s">
        <v>326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85">
        <v>125105911</v>
      </c>
      <c r="B8" s="285" t="s">
        <v>572</v>
      </c>
      <c r="C8" s="222">
        <v>78602.600000000006</v>
      </c>
      <c r="D8" s="304">
        <v>78602.600000000006</v>
      </c>
      <c r="E8" s="304">
        <v>0</v>
      </c>
      <c r="F8" s="303"/>
    </row>
    <row r="9" spans="1:6" x14ac:dyDescent="0.2">
      <c r="A9" s="285">
        <v>125415971</v>
      </c>
      <c r="B9" s="285" t="s">
        <v>573</v>
      </c>
      <c r="C9" s="222">
        <v>4002</v>
      </c>
      <c r="D9" s="304">
        <v>4002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328</v>
      </c>
      <c r="C13" s="244">
        <f>SUM(C8:C12)</f>
        <v>82604.600000000006</v>
      </c>
      <c r="D13" s="244">
        <f>SUM(D8:D12)</f>
        <v>82604.600000000006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327</v>
      </c>
      <c r="B16" s="309"/>
      <c r="C16" s="308"/>
      <c r="D16" s="308"/>
      <c r="E16" s="308"/>
      <c r="F16" s="190" t="s">
        <v>326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309</v>
      </c>
    </row>
    <row r="19" spans="1:6" ht="11.25" customHeight="1" x14ac:dyDescent="0.2">
      <c r="A19" s="223" t="s">
        <v>574</v>
      </c>
      <c r="B19" s="285" t="s">
        <v>575</v>
      </c>
      <c r="C19" s="222">
        <v>-56495.9</v>
      </c>
      <c r="D19" s="222">
        <v>-56495.9</v>
      </c>
      <c r="E19" s="222">
        <v>0</v>
      </c>
      <c r="F19" s="303"/>
    </row>
    <row r="20" spans="1:6" ht="11.25" customHeight="1" x14ac:dyDescent="0.2">
      <c r="A20" s="223" t="s">
        <v>576</v>
      </c>
      <c r="B20" s="285" t="s">
        <v>577</v>
      </c>
      <c r="C20" s="222">
        <v>-66.7</v>
      </c>
      <c r="D20" s="222">
        <v>-66.7</v>
      </c>
      <c r="E20" s="222">
        <v>0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325</v>
      </c>
      <c r="C22" s="244">
        <f>SUM(C19:C21)</f>
        <v>-56562.6</v>
      </c>
      <c r="D22" s="244">
        <f>SUM(D19:D21)</f>
        <v>-56562.6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324</v>
      </c>
      <c r="B25" s="306"/>
      <c r="C25" s="305"/>
      <c r="D25" s="305"/>
      <c r="E25" s="294"/>
      <c r="F25" s="270" t="s">
        <v>323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309</v>
      </c>
    </row>
    <row r="28" spans="1:6" x14ac:dyDescent="0.2">
      <c r="A28" s="285" t="s">
        <v>520</v>
      </c>
      <c r="B28" s="285" t="s">
        <v>520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322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520</v>
      </c>
      <c r="B6" s="18" t="s">
        <v>520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13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252</v>
      </c>
      <c r="B5" s="230"/>
      <c r="C5" s="7"/>
      <c r="D5" s="249"/>
      <c r="E5" s="190" t="s">
        <v>245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 x14ac:dyDescent="0.2">
      <c r="A8" s="223" t="s">
        <v>520</v>
      </c>
      <c r="B8" s="223" t="s">
        <v>520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251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250</v>
      </c>
      <c r="B24" s="230"/>
      <c r="C24" s="229"/>
      <c r="D24" s="190" t="s">
        <v>245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244</v>
      </c>
      <c r="D26" s="226" t="s">
        <v>243</v>
      </c>
      <c r="E26" s="240"/>
    </row>
    <row r="27" spans="1:6" ht="11.25" customHeight="1" x14ac:dyDescent="0.2">
      <c r="A27" s="238" t="s">
        <v>520</v>
      </c>
      <c r="B27" s="237" t="s">
        <v>520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249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248</v>
      </c>
      <c r="B55" s="230"/>
      <c r="C55" s="229"/>
      <c r="D55" s="89"/>
      <c r="E55" s="190" t="s">
        <v>245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244</v>
      </c>
      <c r="D57" s="226" t="s">
        <v>243</v>
      </c>
      <c r="E57" s="225" t="s">
        <v>242</v>
      </c>
      <c r="F57" s="224"/>
    </row>
    <row r="58" spans="1:6" x14ac:dyDescent="0.2">
      <c r="A58" s="238" t="s">
        <v>520</v>
      </c>
      <c r="B58" s="237" t="s">
        <v>520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247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246</v>
      </c>
      <c r="B68" s="230"/>
      <c r="C68" s="229"/>
      <c r="D68" s="89"/>
      <c r="E68" s="190" t="s">
        <v>245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244</v>
      </c>
      <c r="D70" s="226" t="s">
        <v>243</v>
      </c>
      <c r="E70" s="225" t="s">
        <v>242</v>
      </c>
      <c r="F70" s="224"/>
    </row>
    <row r="71" spans="1:6" x14ac:dyDescent="0.2">
      <c r="A71" s="223" t="s">
        <v>520</v>
      </c>
      <c r="B71" s="223" t="s">
        <v>520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241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334</v>
      </c>
      <c r="B5" s="321"/>
      <c r="C5" s="320"/>
      <c r="D5" s="319" t="s">
        <v>331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316" t="s">
        <v>263</v>
      </c>
    </row>
    <row r="8" spans="1:4" x14ac:dyDescent="0.2">
      <c r="A8" s="287" t="s">
        <v>520</v>
      </c>
      <c r="B8" s="287" t="s">
        <v>520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333</v>
      </c>
      <c r="C11" s="233">
        <f>SUM(C8:C10)</f>
        <v>0</v>
      </c>
      <c r="D11" s="312"/>
    </row>
    <row r="14" spans="1:4" ht="11.25" customHeight="1" x14ac:dyDescent="0.2">
      <c r="A14" s="311" t="s">
        <v>332</v>
      </c>
      <c r="B14" s="321"/>
      <c r="C14" s="320"/>
      <c r="D14" s="319" t="s">
        <v>331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244</v>
      </c>
      <c r="D16" s="316" t="s">
        <v>263</v>
      </c>
    </row>
    <row r="17" spans="1:4" x14ac:dyDescent="0.2">
      <c r="A17" s="287" t="s">
        <v>520</v>
      </c>
      <c r="B17" s="287" t="s">
        <v>520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330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D19" sqref="D19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339</v>
      </c>
      <c r="B5" s="190"/>
      <c r="C5" s="23"/>
      <c r="D5" s="23"/>
      <c r="E5" s="23"/>
      <c r="F5" s="23"/>
      <c r="G5" s="23"/>
      <c r="H5" s="325" t="s">
        <v>336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</row>
    <row r="8" spans="1:8" x14ac:dyDescent="0.2">
      <c r="A8" s="223" t="s">
        <v>578</v>
      </c>
      <c r="B8" s="223" t="s">
        <v>579</v>
      </c>
      <c r="C8" s="222">
        <v>-39736</v>
      </c>
      <c r="D8" s="222">
        <v>-39736</v>
      </c>
      <c r="E8" s="222"/>
      <c r="F8" s="222"/>
      <c r="G8" s="222"/>
      <c r="H8" s="324"/>
    </row>
    <row r="9" spans="1:8" x14ac:dyDescent="0.2">
      <c r="A9" s="223" t="s">
        <v>580</v>
      </c>
      <c r="B9" s="223" t="s">
        <v>581</v>
      </c>
      <c r="C9" s="222">
        <v>-48538.81</v>
      </c>
      <c r="D9" s="222">
        <v>-48538.81</v>
      </c>
      <c r="E9" s="222"/>
      <c r="F9" s="222"/>
      <c r="G9" s="222"/>
      <c r="H9" s="324"/>
    </row>
    <row r="10" spans="1:8" x14ac:dyDescent="0.2">
      <c r="A10" s="223" t="s">
        <v>582</v>
      </c>
      <c r="B10" s="223" t="s">
        <v>583</v>
      </c>
      <c r="C10" s="222">
        <v>-59773.09</v>
      </c>
      <c r="D10" s="222">
        <v>-59773.09</v>
      </c>
      <c r="E10" s="222"/>
      <c r="F10" s="222"/>
      <c r="G10" s="222"/>
      <c r="H10" s="324"/>
    </row>
    <row r="11" spans="1:8" x14ac:dyDescent="0.2">
      <c r="A11" s="223" t="s">
        <v>584</v>
      </c>
      <c r="B11" s="223" t="s">
        <v>585</v>
      </c>
      <c r="C11" s="222">
        <v>-300</v>
      </c>
      <c r="D11" s="222">
        <v>-300</v>
      </c>
      <c r="E11" s="222"/>
      <c r="F11" s="222"/>
      <c r="G11" s="222"/>
      <c r="H11" s="324"/>
    </row>
    <row r="12" spans="1:8" x14ac:dyDescent="0.2">
      <c r="A12" s="223" t="s">
        <v>586</v>
      </c>
      <c r="B12" s="223" t="s">
        <v>587</v>
      </c>
      <c r="C12" s="222">
        <v>-30</v>
      </c>
      <c r="D12" s="222">
        <v>-30</v>
      </c>
      <c r="E12" s="222"/>
      <c r="F12" s="222"/>
      <c r="G12" s="222"/>
      <c r="H12" s="324"/>
    </row>
    <row r="13" spans="1:8" x14ac:dyDescent="0.2">
      <c r="A13" s="223" t="s">
        <v>588</v>
      </c>
      <c r="B13" s="223" t="s">
        <v>589</v>
      </c>
      <c r="C13" s="222">
        <v>-15266.11</v>
      </c>
      <c r="D13" s="222">
        <v>-15266.11</v>
      </c>
      <c r="E13" s="222"/>
      <c r="F13" s="222"/>
      <c r="G13" s="222"/>
      <c r="H13" s="324"/>
    </row>
    <row r="14" spans="1:8" x14ac:dyDescent="0.2">
      <c r="A14" s="223"/>
      <c r="B14" s="223"/>
      <c r="C14" s="222"/>
      <c r="D14" s="222"/>
      <c r="E14" s="222"/>
      <c r="F14" s="222"/>
      <c r="G14" s="222"/>
      <c r="H14" s="324"/>
    </row>
    <row r="15" spans="1:8" x14ac:dyDescent="0.2">
      <c r="A15" s="223"/>
      <c r="B15" s="223"/>
      <c r="C15" s="222"/>
      <c r="D15" s="222"/>
      <c r="E15" s="222"/>
      <c r="F15" s="222"/>
      <c r="G15" s="222"/>
      <c r="H15" s="324"/>
    </row>
    <row r="16" spans="1:8" x14ac:dyDescent="0.2">
      <c r="A16" s="223"/>
      <c r="B16" s="223"/>
      <c r="C16" s="222"/>
      <c r="D16" s="222"/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338</v>
      </c>
      <c r="C22" s="322">
        <f>SUM(C8:C21)</f>
        <v>-163644.01</v>
      </c>
      <c r="D22" s="322">
        <f>SUM(D8:D21)</f>
        <v>-163644.01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337</v>
      </c>
      <c r="B25" s="190"/>
      <c r="C25" s="23"/>
      <c r="D25" s="23"/>
      <c r="E25" s="23"/>
      <c r="F25" s="23"/>
      <c r="G25" s="23"/>
      <c r="H25" s="325" t="s">
        <v>336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244</v>
      </c>
      <c r="D27" s="267" t="s">
        <v>267</v>
      </c>
      <c r="E27" s="267" t="s">
        <v>266</v>
      </c>
      <c r="F27" s="267" t="s">
        <v>265</v>
      </c>
      <c r="G27" s="266" t="s">
        <v>264</v>
      </c>
      <c r="H27" s="227" t="s">
        <v>263</v>
      </c>
    </row>
    <row r="28" spans="1:8" x14ac:dyDescent="0.2">
      <c r="A28" s="223" t="s">
        <v>519</v>
      </c>
      <c r="B28" s="223" t="s">
        <v>519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335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345</v>
      </c>
      <c r="B5" s="334"/>
      <c r="E5" s="325" t="s">
        <v>342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 x14ac:dyDescent="0.2">
      <c r="A8" s="223" t="s">
        <v>520</v>
      </c>
      <c r="B8" s="223" t="s">
        <v>520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344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343</v>
      </c>
      <c r="B13" s="190"/>
      <c r="E13" s="325" t="s">
        <v>342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x14ac:dyDescent="0.2">
      <c r="A16" s="331" t="s">
        <v>520</v>
      </c>
      <c r="B16" s="330" t="s">
        <v>520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340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353</v>
      </c>
      <c r="B5" s="190"/>
      <c r="C5" s="7"/>
      <c r="D5" s="89"/>
      <c r="E5" s="325" t="s">
        <v>347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 x14ac:dyDescent="0.2">
      <c r="A8" s="331" t="s">
        <v>520</v>
      </c>
      <c r="B8" s="330" t="s">
        <v>520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352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351</v>
      </c>
      <c r="B13" s="217"/>
      <c r="C13" s="13"/>
      <c r="D13" s="25"/>
      <c r="E13" s="190" t="s">
        <v>350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 x14ac:dyDescent="0.2">
      <c r="A16" s="238" t="s">
        <v>520</v>
      </c>
      <c r="B16" s="276" t="s">
        <v>520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349</v>
      </c>
      <c r="C18" s="335">
        <f>SUM(C16:C17)</f>
        <v>0</v>
      </c>
      <c r="D18" s="244"/>
      <c r="E18" s="244"/>
    </row>
    <row r="21" spans="1:5" x14ac:dyDescent="0.2">
      <c r="A21" s="217" t="s">
        <v>348</v>
      </c>
      <c r="B21" s="190"/>
      <c r="E21" s="325" t="s">
        <v>347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 x14ac:dyDescent="0.2">
      <c r="A24" s="331" t="s">
        <v>520</v>
      </c>
      <c r="B24" s="330" t="s">
        <v>520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346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H14" sqref="H1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 t="s">
        <v>520</v>
      </c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73" zoomScaleNormal="100" zoomScaleSheetLayoutView="100" workbookViewId="0">
      <selection activeCell="C45" sqref="C45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359</v>
      </c>
      <c r="B5" s="311"/>
      <c r="C5" s="13"/>
      <c r="D5" s="190" t="s">
        <v>358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 x14ac:dyDescent="0.2">
      <c r="A8" s="238" t="s">
        <v>590</v>
      </c>
      <c r="B8" s="238" t="s">
        <v>591</v>
      </c>
      <c r="C8" s="236">
        <v>-500</v>
      </c>
      <c r="D8" s="222"/>
    </row>
    <row r="9" spans="1:4" x14ac:dyDescent="0.2">
      <c r="A9" s="238" t="s">
        <v>592</v>
      </c>
      <c r="B9" s="238" t="s">
        <v>593</v>
      </c>
      <c r="C9" s="236">
        <v>-27405</v>
      </c>
      <c r="D9" s="222"/>
    </row>
    <row r="10" spans="1:4" x14ac:dyDescent="0.2">
      <c r="A10" s="238" t="s">
        <v>594</v>
      </c>
      <c r="B10" s="238" t="s">
        <v>595</v>
      </c>
      <c r="C10" s="236">
        <v>-181736</v>
      </c>
      <c r="D10" s="222"/>
    </row>
    <row r="11" spans="1:4" x14ac:dyDescent="0.2">
      <c r="A11" s="238" t="s">
        <v>596</v>
      </c>
      <c r="B11" s="238" t="s">
        <v>597</v>
      </c>
      <c r="C11" s="236">
        <v>-38355</v>
      </c>
      <c r="D11" s="222"/>
    </row>
    <row r="12" spans="1:4" x14ac:dyDescent="0.2">
      <c r="A12" s="238" t="s">
        <v>598</v>
      </c>
      <c r="B12" s="238" t="s">
        <v>599</v>
      </c>
      <c r="C12" s="236">
        <v>-700</v>
      </c>
      <c r="D12" s="222"/>
    </row>
    <row r="13" spans="1:4" x14ac:dyDescent="0.2">
      <c r="A13" s="238" t="s">
        <v>600</v>
      </c>
      <c r="B13" s="238" t="s">
        <v>601</v>
      </c>
      <c r="C13" s="236">
        <v>-245229</v>
      </c>
      <c r="D13" s="222"/>
    </row>
    <row r="14" spans="1:4" x14ac:dyDescent="0.2">
      <c r="A14" s="238" t="s">
        <v>602</v>
      </c>
      <c r="B14" s="238" t="s">
        <v>603</v>
      </c>
      <c r="C14" s="236">
        <v>-1000</v>
      </c>
      <c r="D14" s="222"/>
    </row>
    <row r="15" spans="1:4" x14ac:dyDescent="0.2">
      <c r="A15" s="238" t="s">
        <v>604</v>
      </c>
      <c r="B15" s="238" t="s">
        <v>605</v>
      </c>
      <c r="C15" s="236">
        <v>-8330</v>
      </c>
      <c r="D15" s="222"/>
    </row>
    <row r="16" spans="1:4" x14ac:dyDescent="0.2">
      <c r="A16" s="238" t="s">
        <v>606</v>
      </c>
      <c r="B16" s="238" t="s">
        <v>607</v>
      </c>
      <c r="C16" s="236">
        <v>-8535</v>
      </c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357</v>
      </c>
      <c r="C45" s="233">
        <f>SUM(C8:C44)</f>
        <v>-511790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356</v>
      </c>
      <c r="B49" s="311"/>
      <c r="C49" s="339"/>
      <c r="D49" s="190" t="s">
        <v>355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244</v>
      </c>
      <c r="D51" s="225" t="s">
        <v>263</v>
      </c>
    </row>
    <row r="52" spans="1:4" x14ac:dyDescent="0.2">
      <c r="A52" s="238" t="s">
        <v>608</v>
      </c>
      <c r="B52" s="238" t="s">
        <v>609</v>
      </c>
      <c r="C52" s="236">
        <v>-4060929.24</v>
      </c>
      <c r="D52" s="222"/>
    </row>
    <row r="53" spans="1:4" x14ac:dyDescent="0.2">
      <c r="A53" s="238" t="s">
        <v>610</v>
      </c>
      <c r="B53" s="238" t="s">
        <v>611</v>
      </c>
      <c r="C53" s="236">
        <v>-661744.59</v>
      </c>
      <c r="D53" s="222"/>
    </row>
    <row r="54" spans="1:4" x14ac:dyDescent="0.2">
      <c r="A54" s="238" t="s">
        <v>612</v>
      </c>
      <c r="B54" s="238" t="s">
        <v>613</v>
      </c>
      <c r="C54" s="236">
        <v>-910904.94</v>
      </c>
      <c r="D54" s="222"/>
    </row>
    <row r="55" spans="1:4" x14ac:dyDescent="0.2">
      <c r="A55" s="238" t="s">
        <v>614</v>
      </c>
      <c r="B55" s="238" t="s">
        <v>615</v>
      </c>
      <c r="C55" s="236">
        <v>-1013147.19</v>
      </c>
      <c r="D55" s="222"/>
    </row>
    <row r="56" spans="1:4" x14ac:dyDescent="0.2">
      <c r="A56" s="238" t="s">
        <v>616</v>
      </c>
      <c r="B56" s="238" t="s">
        <v>617</v>
      </c>
      <c r="C56" s="236">
        <v>-236445.57</v>
      </c>
      <c r="D56" s="222"/>
    </row>
    <row r="57" spans="1:4" x14ac:dyDescent="0.2">
      <c r="A57" s="238" t="s">
        <v>618</v>
      </c>
      <c r="B57" s="238" t="s">
        <v>619</v>
      </c>
      <c r="C57" s="236">
        <v>-160772</v>
      </c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354</v>
      </c>
      <c r="C89" s="233">
        <f>SUM(C52:C88)</f>
        <v>-7043943.5299999993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opLeftCell="A4"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362</v>
      </c>
      <c r="B5" s="311"/>
      <c r="C5" s="22"/>
      <c r="E5" s="190" t="s">
        <v>361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345" t="s">
        <v>341</v>
      </c>
      <c r="E7" s="225" t="s">
        <v>263</v>
      </c>
    </row>
    <row r="8" spans="1:5" x14ac:dyDescent="0.2">
      <c r="A8" s="344" t="s">
        <v>519</v>
      </c>
      <c r="B8" s="344" t="s">
        <v>519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360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88"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367</v>
      </c>
      <c r="B5" s="217"/>
      <c r="C5" s="22"/>
      <c r="D5" s="357"/>
      <c r="E5" s="356" t="s">
        <v>366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354" t="s">
        <v>365</v>
      </c>
      <c r="E7" s="353" t="s">
        <v>364</v>
      </c>
      <c r="F7" s="89"/>
      <c r="G7" s="89"/>
      <c r="H7" s="89"/>
    </row>
    <row r="8" spans="1:8" x14ac:dyDescent="0.2">
      <c r="A8" s="238" t="s">
        <v>620</v>
      </c>
      <c r="B8" s="238" t="s">
        <v>621</v>
      </c>
      <c r="C8" s="254">
        <v>2998525.55</v>
      </c>
      <c r="D8" s="352">
        <f>C8/C109</f>
        <v>0.41897786731421455</v>
      </c>
      <c r="E8" s="351"/>
    </row>
    <row r="9" spans="1:8" x14ac:dyDescent="0.2">
      <c r="A9" s="238" t="s">
        <v>622</v>
      </c>
      <c r="B9" s="238" t="s">
        <v>623</v>
      </c>
      <c r="C9" s="254">
        <v>839202.35</v>
      </c>
      <c r="D9" s="352">
        <f>C9/C109</f>
        <v>0.11726003496887896</v>
      </c>
      <c r="E9" s="351"/>
    </row>
    <row r="10" spans="1:8" x14ac:dyDescent="0.2">
      <c r="A10" s="238" t="s">
        <v>624</v>
      </c>
      <c r="B10" s="238" t="s">
        <v>625</v>
      </c>
      <c r="C10" s="254">
        <v>33510.35</v>
      </c>
      <c r="D10" s="352">
        <f>C10/C109</f>
        <v>4.6823329472556567E-3</v>
      </c>
      <c r="E10" s="351"/>
    </row>
    <row r="11" spans="1:8" x14ac:dyDescent="0.2">
      <c r="A11" s="238" t="s">
        <v>626</v>
      </c>
      <c r="B11" s="238" t="s">
        <v>627</v>
      </c>
      <c r="C11" s="254">
        <v>3491.43</v>
      </c>
      <c r="D11" s="352">
        <f>C11/C109</f>
        <v>4.8785040210074849E-4</v>
      </c>
      <c r="E11" s="351"/>
    </row>
    <row r="12" spans="1:8" x14ac:dyDescent="0.2">
      <c r="A12" s="238" t="s">
        <v>628</v>
      </c>
      <c r="B12" s="238" t="s">
        <v>629</v>
      </c>
      <c r="C12" s="254">
        <v>34248.79</v>
      </c>
      <c r="D12" s="352">
        <f>C12/C109</f>
        <v>4.7855136643049113E-3</v>
      </c>
      <c r="E12" s="351"/>
    </row>
    <row r="13" spans="1:8" x14ac:dyDescent="0.2">
      <c r="A13" s="238" t="s">
        <v>630</v>
      </c>
      <c r="B13" s="238" t="s">
        <v>631</v>
      </c>
      <c r="C13" s="254">
        <v>118335</v>
      </c>
      <c r="D13" s="352">
        <f>C13/C109</f>
        <v>1.6534708509863317E-2</v>
      </c>
      <c r="E13" s="351"/>
    </row>
    <row r="14" spans="1:8" x14ac:dyDescent="0.2">
      <c r="A14" s="238" t="s">
        <v>632</v>
      </c>
      <c r="B14" s="238" t="s">
        <v>633</v>
      </c>
      <c r="C14" s="254">
        <v>19978.759999999998</v>
      </c>
      <c r="D14" s="352">
        <f>C14/C109</f>
        <v>2.7915914394601496E-3</v>
      </c>
      <c r="E14" s="351"/>
    </row>
    <row r="15" spans="1:8" x14ac:dyDescent="0.2">
      <c r="A15" s="238" t="s">
        <v>634</v>
      </c>
      <c r="B15" s="238" t="s">
        <v>635</v>
      </c>
      <c r="C15" s="254">
        <v>40019.83</v>
      </c>
      <c r="D15" s="352">
        <f>C15/C109</f>
        <v>5.5918893282991787E-3</v>
      </c>
      <c r="E15" s="351"/>
    </row>
    <row r="16" spans="1:8" x14ac:dyDescent="0.2">
      <c r="A16" s="238" t="s">
        <v>636</v>
      </c>
      <c r="B16" s="238" t="s">
        <v>637</v>
      </c>
      <c r="C16" s="254">
        <v>14245.01</v>
      </c>
      <c r="D16" s="352">
        <f>C16/C109</f>
        <v>1.9904262312087553E-3</v>
      </c>
      <c r="E16" s="351"/>
    </row>
    <row r="17" spans="1:5" x14ac:dyDescent="0.2">
      <c r="A17" s="238" t="s">
        <v>638</v>
      </c>
      <c r="B17" s="238" t="s">
        <v>639</v>
      </c>
      <c r="C17" s="254">
        <v>9915.26</v>
      </c>
      <c r="D17" s="352">
        <f>C17/C109</f>
        <v>1.3854390831073422E-3</v>
      </c>
      <c r="E17" s="351"/>
    </row>
    <row r="18" spans="1:5" x14ac:dyDescent="0.2">
      <c r="A18" s="238" t="s">
        <v>640</v>
      </c>
      <c r="B18" s="238" t="s">
        <v>641</v>
      </c>
      <c r="C18" s="254">
        <v>59958.95</v>
      </c>
      <c r="D18" s="352">
        <f>C18/C109</f>
        <v>8.3779419513032409E-3</v>
      </c>
      <c r="E18" s="351"/>
    </row>
    <row r="19" spans="1:5" x14ac:dyDescent="0.2">
      <c r="A19" s="238" t="s">
        <v>642</v>
      </c>
      <c r="B19" s="238" t="s">
        <v>643</v>
      </c>
      <c r="C19" s="254">
        <v>7233.16</v>
      </c>
      <c r="D19" s="352">
        <f>C19/C109</f>
        <v>1.0106747133578648E-3</v>
      </c>
      <c r="E19" s="351"/>
    </row>
    <row r="20" spans="1:5" x14ac:dyDescent="0.2">
      <c r="A20" s="238" t="s">
        <v>644</v>
      </c>
      <c r="B20" s="238" t="s">
        <v>645</v>
      </c>
      <c r="C20" s="254">
        <v>409316.58</v>
      </c>
      <c r="D20" s="352">
        <f>C20/C109</f>
        <v>5.7192971974091768E-2</v>
      </c>
      <c r="E20" s="351"/>
    </row>
    <row r="21" spans="1:5" x14ac:dyDescent="0.2">
      <c r="A21" s="238" t="s">
        <v>646</v>
      </c>
      <c r="B21" s="238" t="s">
        <v>647</v>
      </c>
      <c r="C21" s="254">
        <v>39619.599999999999</v>
      </c>
      <c r="D21" s="352">
        <f>C21/C109</f>
        <v>5.5359660056397567E-3</v>
      </c>
      <c r="E21" s="351"/>
    </row>
    <row r="22" spans="1:5" x14ac:dyDescent="0.2">
      <c r="A22" s="238" t="s">
        <v>648</v>
      </c>
      <c r="B22" s="238" t="s">
        <v>649</v>
      </c>
      <c r="C22" s="254">
        <v>90230.6</v>
      </c>
      <c r="D22" s="352">
        <f>C22/C109</f>
        <v>1.2607737944564778E-2</v>
      </c>
      <c r="E22" s="351"/>
    </row>
    <row r="23" spans="1:5" x14ac:dyDescent="0.2">
      <c r="A23" s="238" t="s">
        <v>650</v>
      </c>
      <c r="B23" s="238" t="s">
        <v>651</v>
      </c>
      <c r="C23" s="254">
        <v>281534</v>
      </c>
      <c r="D23" s="352">
        <f>C23/C109</f>
        <v>3.9338172354889581E-2</v>
      </c>
      <c r="E23" s="351"/>
    </row>
    <row r="24" spans="1:5" x14ac:dyDescent="0.2">
      <c r="A24" s="238" t="s">
        <v>652</v>
      </c>
      <c r="B24" s="238" t="s">
        <v>653</v>
      </c>
      <c r="C24" s="254">
        <v>6728</v>
      </c>
      <c r="D24" s="352">
        <f>C24/C109</f>
        <v>9.4008973553353096E-4</v>
      </c>
      <c r="E24" s="351"/>
    </row>
    <row r="25" spans="1:5" x14ac:dyDescent="0.2">
      <c r="A25" s="238" t="s">
        <v>654</v>
      </c>
      <c r="B25" s="238" t="s">
        <v>655</v>
      </c>
      <c r="C25" s="254">
        <v>27872</v>
      </c>
      <c r="D25" s="352">
        <f>C25/C109</f>
        <v>3.8944977866811202E-3</v>
      </c>
      <c r="E25" s="351"/>
    </row>
    <row r="26" spans="1:5" x14ac:dyDescent="0.2">
      <c r="A26" s="238" t="s">
        <v>656</v>
      </c>
      <c r="B26" s="238" t="s">
        <v>657</v>
      </c>
      <c r="C26" s="254">
        <v>13204</v>
      </c>
      <c r="D26" s="352">
        <f>C26/C109</f>
        <v>1.8449680243734755E-3</v>
      </c>
      <c r="E26" s="351"/>
    </row>
    <row r="27" spans="1:5" x14ac:dyDescent="0.2">
      <c r="A27" s="238" t="s">
        <v>658</v>
      </c>
      <c r="B27" s="238" t="s">
        <v>659</v>
      </c>
      <c r="C27" s="254">
        <v>17933.599999999999</v>
      </c>
      <c r="D27" s="352">
        <f>C27/C109</f>
        <v>2.5058253985083428E-3</v>
      </c>
      <c r="E27" s="351"/>
    </row>
    <row r="28" spans="1:5" x14ac:dyDescent="0.2">
      <c r="A28" s="238" t="s">
        <v>660</v>
      </c>
      <c r="B28" s="238" t="s">
        <v>661</v>
      </c>
      <c r="C28" s="254">
        <v>62640</v>
      </c>
      <c r="D28" s="352">
        <f>C28/C109</f>
        <v>8.7525596066914957E-3</v>
      </c>
      <c r="E28" s="351"/>
    </row>
    <row r="29" spans="1:5" x14ac:dyDescent="0.2">
      <c r="A29" s="238" t="s">
        <v>662</v>
      </c>
      <c r="B29" s="238" t="s">
        <v>663</v>
      </c>
      <c r="C29" s="254">
        <v>16750.400000000001</v>
      </c>
      <c r="D29" s="352">
        <f>C29/C109</f>
        <v>2.3404992726041704E-3</v>
      </c>
      <c r="E29" s="351"/>
    </row>
    <row r="30" spans="1:5" x14ac:dyDescent="0.2">
      <c r="A30" s="238" t="s">
        <v>664</v>
      </c>
      <c r="B30" s="238" t="s">
        <v>665</v>
      </c>
      <c r="C30" s="254">
        <v>15178.52</v>
      </c>
      <c r="D30" s="352">
        <f>C30/C109</f>
        <v>2.1208636820140327E-3</v>
      </c>
      <c r="E30" s="351"/>
    </row>
    <row r="31" spans="1:5" x14ac:dyDescent="0.2">
      <c r="A31" s="238" t="s">
        <v>666</v>
      </c>
      <c r="B31" s="238" t="s">
        <v>667</v>
      </c>
      <c r="C31" s="254">
        <v>7073.78</v>
      </c>
      <c r="D31" s="352">
        <f>C31/C109</f>
        <v>9.8840487060380218E-4</v>
      </c>
      <c r="E31" s="351"/>
    </row>
    <row r="32" spans="1:5" x14ac:dyDescent="0.2">
      <c r="A32" s="238" t="s">
        <v>668</v>
      </c>
      <c r="B32" s="238" t="s">
        <v>669</v>
      </c>
      <c r="C32" s="254">
        <v>176037.18</v>
      </c>
      <c r="D32" s="352">
        <f>C32/C109</f>
        <v>2.459731658594955E-2</v>
      </c>
      <c r="E32" s="351"/>
    </row>
    <row r="33" spans="1:5" x14ac:dyDescent="0.2">
      <c r="A33" s="238" t="s">
        <v>670</v>
      </c>
      <c r="B33" s="238" t="s">
        <v>671</v>
      </c>
      <c r="C33" s="254">
        <v>7817.24</v>
      </c>
      <c r="D33" s="352">
        <f>C33/C109</f>
        <v>1.0922870220276663E-3</v>
      </c>
      <c r="E33" s="351"/>
    </row>
    <row r="34" spans="1:5" x14ac:dyDescent="0.2">
      <c r="A34" s="238" t="s">
        <v>672</v>
      </c>
      <c r="B34" s="238" t="s">
        <v>673</v>
      </c>
      <c r="C34" s="254">
        <v>1160</v>
      </c>
      <c r="D34" s="352">
        <f>C34/C109</f>
        <v>1.6208443716095362E-4</v>
      </c>
      <c r="E34" s="351"/>
    </row>
    <row r="35" spans="1:5" x14ac:dyDescent="0.2">
      <c r="A35" s="238" t="s">
        <v>674</v>
      </c>
      <c r="B35" s="238" t="s">
        <v>675</v>
      </c>
      <c r="C35" s="254">
        <v>194566.37</v>
      </c>
      <c r="D35" s="352">
        <f>C35/C109</f>
        <v>2.7186362561982629E-2</v>
      </c>
      <c r="E35" s="351"/>
    </row>
    <row r="36" spans="1:5" x14ac:dyDescent="0.2">
      <c r="A36" s="238" t="s">
        <v>676</v>
      </c>
      <c r="B36" s="238" t="s">
        <v>677</v>
      </c>
      <c r="C36" s="254">
        <v>13212.06</v>
      </c>
      <c r="D36" s="352">
        <f>C36/C109</f>
        <v>1.846094231755818E-3</v>
      </c>
      <c r="E36" s="351"/>
    </row>
    <row r="37" spans="1:5" x14ac:dyDescent="0.2">
      <c r="A37" s="238" t="s">
        <v>678</v>
      </c>
      <c r="B37" s="238" t="s">
        <v>679</v>
      </c>
      <c r="C37" s="254">
        <v>49332.480000000003</v>
      </c>
      <c r="D37" s="352">
        <f>C37/C109</f>
        <v>6.8931269435810356E-3</v>
      </c>
      <c r="E37" s="351"/>
    </row>
    <row r="38" spans="1:5" x14ac:dyDescent="0.2">
      <c r="A38" s="238" t="s">
        <v>680</v>
      </c>
      <c r="B38" s="238" t="s">
        <v>681</v>
      </c>
      <c r="C38" s="254">
        <v>21288.959999999999</v>
      </c>
      <c r="D38" s="352">
        <f>C38/C109</f>
        <v>2.9746630166741853E-3</v>
      </c>
      <c r="E38" s="351"/>
    </row>
    <row r="39" spans="1:5" x14ac:dyDescent="0.2">
      <c r="A39" s="238" t="s">
        <v>682</v>
      </c>
      <c r="B39" s="238" t="s">
        <v>683</v>
      </c>
      <c r="C39" s="254">
        <v>138.13999999999999</v>
      </c>
      <c r="D39" s="352">
        <f>C39/C109</f>
        <v>1.9302020818460456E-5</v>
      </c>
      <c r="E39" s="351"/>
    </row>
    <row r="40" spans="1:5" x14ac:dyDescent="0.2">
      <c r="A40" s="238" t="s">
        <v>684</v>
      </c>
      <c r="B40" s="238" t="s">
        <v>685</v>
      </c>
      <c r="C40" s="254">
        <v>44443.06</v>
      </c>
      <c r="D40" s="352">
        <f>C40/C109</f>
        <v>6.2099382463883541E-3</v>
      </c>
      <c r="E40" s="351"/>
    </row>
    <row r="41" spans="1:5" x14ac:dyDescent="0.2">
      <c r="A41" s="238" t="s">
        <v>686</v>
      </c>
      <c r="B41" s="238" t="s">
        <v>687</v>
      </c>
      <c r="C41" s="254">
        <v>25417.49</v>
      </c>
      <c r="D41" s="352">
        <f>C41/C109</f>
        <v>3.551534104046696E-3</v>
      </c>
      <c r="E41" s="351"/>
    </row>
    <row r="42" spans="1:5" x14ac:dyDescent="0.2">
      <c r="A42" s="238" t="s">
        <v>688</v>
      </c>
      <c r="B42" s="238" t="s">
        <v>689</v>
      </c>
      <c r="C42" s="254">
        <v>78974</v>
      </c>
      <c r="D42" s="352">
        <f>C42/C109</f>
        <v>1.1034876155473406E-2</v>
      </c>
      <c r="E42" s="351"/>
    </row>
    <row r="43" spans="1:5" x14ac:dyDescent="0.2">
      <c r="A43" s="238" t="s">
        <v>690</v>
      </c>
      <c r="B43" s="238" t="s">
        <v>691</v>
      </c>
      <c r="C43" s="254">
        <v>2141.11</v>
      </c>
      <c r="D43" s="352">
        <f>C43/C109</f>
        <v>2.9917293900835295E-4</v>
      </c>
      <c r="E43" s="351"/>
    </row>
    <row r="44" spans="1:5" x14ac:dyDescent="0.2">
      <c r="A44" s="238" t="s">
        <v>692</v>
      </c>
      <c r="B44" s="238" t="s">
        <v>693</v>
      </c>
      <c r="C44" s="254">
        <v>967040.69</v>
      </c>
      <c r="D44" s="352">
        <f>C44/C109</f>
        <v>0.13512262581930193</v>
      </c>
      <c r="E44" s="351"/>
    </row>
    <row r="45" spans="1:5" x14ac:dyDescent="0.2">
      <c r="A45" s="238" t="s">
        <v>694</v>
      </c>
      <c r="B45" s="238" t="s">
        <v>695</v>
      </c>
      <c r="C45" s="254">
        <v>311449.3</v>
      </c>
      <c r="D45" s="352">
        <f>C45/C109</f>
        <v>4.35181762885112E-2</v>
      </c>
      <c r="E45" s="351"/>
    </row>
    <row r="46" spans="1:5" x14ac:dyDescent="0.2">
      <c r="A46" s="238" t="s">
        <v>696</v>
      </c>
      <c r="B46" s="238" t="s">
        <v>697</v>
      </c>
      <c r="C46" s="254">
        <v>97000</v>
      </c>
      <c r="D46" s="352">
        <f>C46/C109</f>
        <v>1.3553612417769397E-2</v>
      </c>
      <c r="E46" s="351"/>
    </row>
    <row r="47" spans="1:5" x14ac:dyDescent="0.2">
      <c r="A47" s="238"/>
      <c r="B47" s="238"/>
      <c r="C47" s="254"/>
      <c r="D47" s="352">
        <f>C47/C109</f>
        <v>0</v>
      </c>
      <c r="E47" s="351"/>
    </row>
    <row r="48" spans="1:5" x14ac:dyDescent="0.2">
      <c r="A48" s="238"/>
      <c r="B48" s="238"/>
      <c r="C48" s="254"/>
      <c r="D48" s="352">
        <f>C48/C109</f>
        <v>0</v>
      </c>
      <c r="E48" s="351"/>
    </row>
    <row r="49" spans="1:5" x14ac:dyDescent="0.2">
      <c r="A49" s="238"/>
      <c r="B49" s="238"/>
      <c r="C49" s="254"/>
      <c r="D49" s="352">
        <f>C49/C109</f>
        <v>0</v>
      </c>
      <c r="E49" s="351"/>
    </row>
    <row r="50" spans="1:5" x14ac:dyDescent="0.2">
      <c r="A50" s="238"/>
      <c r="B50" s="238"/>
      <c r="C50" s="254"/>
      <c r="D50" s="352">
        <f>C50/C109</f>
        <v>0</v>
      </c>
      <c r="E50" s="351"/>
    </row>
    <row r="51" spans="1:5" x14ac:dyDescent="0.2">
      <c r="A51" s="238"/>
      <c r="B51" s="238"/>
      <c r="C51" s="254"/>
      <c r="D51" s="352">
        <f>C51/C109</f>
        <v>0</v>
      </c>
      <c r="E51" s="351"/>
    </row>
    <row r="52" spans="1:5" x14ac:dyDescent="0.2">
      <c r="A52" s="238"/>
      <c r="B52" s="238"/>
      <c r="C52" s="254"/>
      <c r="D52" s="352">
        <f>C52/C109</f>
        <v>0</v>
      </c>
      <c r="E52" s="351"/>
    </row>
    <row r="53" spans="1:5" x14ac:dyDescent="0.2">
      <c r="A53" s="238"/>
      <c r="B53" s="238"/>
      <c r="C53" s="254"/>
      <c r="D53" s="352">
        <f>C53/C109</f>
        <v>0</v>
      </c>
      <c r="E53" s="351"/>
    </row>
    <row r="54" spans="1:5" x14ac:dyDescent="0.2">
      <c r="A54" s="238"/>
      <c r="B54" s="238"/>
      <c r="C54" s="254"/>
      <c r="D54" s="352">
        <f>C54/C109</f>
        <v>0</v>
      </c>
      <c r="E54" s="351"/>
    </row>
    <row r="55" spans="1:5" x14ac:dyDescent="0.2">
      <c r="A55" s="238"/>
      <c r="B55" s="238"/>
      <c r="C55" s="254"/>
      <c r="D55" s="352">
        <f>C55/C109</f>
        <v>0</v>
      </c>
      <c r="E55" s="351"/>
    </row>
    <row r="56" spans="1:5" x14ac:dyDescent="0.2">
      <c r="A56" s="238"/>
      <c r="B56" s="238"/>
      <c r="C56" s="254"/>
      <c r="D56" s="352">
        <f>C56/C109</f>
        <v>0</v>
      </c>
      <c r="E56" s="351"/>
    </row>
    <row r="57" spans="1:5" x14ac:dyDescent="0.2">
      <c r="A57" s="238"/>
      <c r="B57" s="238"/>
      <c r="C57" s="254"/>
      <c r="D57" s="352">
        <f>C57/C109</f>
        <v>0</v>
      </c>
      <c r="E57" s="351"/>
    </row>
    <row r="58" spans="1:5" x14ac:dyDescent="0.2">
      <c r="A58" s="238"/>
      <c r="B58" s="238"/>
      <c r="C58" s="254"/>
      <c r="D58" s="352">
        <f>C58/C109</f>
        <v>0</v>
      </c>
      <c r="E58" s="351"/>
    </row>
    <row r="59" spans="1:5" x14ac:dyDescent="0.2">
      <c r="A59" s="238"/>
      <c r="B59" s="238"/>
      <c r="C59" s="254"/>
      <c r="D59" s="352">
        <f>C59/C109</f>
        <v>0</v>
      </c>
      <c r="E59" s="351"/>
    </row>
    <row r="60" spans="1:5" x14ac:dyDescent="0.2">
      <c r="A60" s="238"/>
      <c r="B60" s="238"/>
      <c r="C60" s="254"/>
      <c r="D60" s="352">
        <f>C60/C109</f>
        <v>0</v>
      </c>
      <c r="E60" s="351"/>
    </row>
    <row r="61" spans="1:5" x14ac:dyDescent="0.2">
      <c r="A61" s="238"/>
      <c r="B61" s="238"/>
      <c r="C61" s="254"/>
      <c r="D61" s="352">
        <f>C61/C109</f>
        <v>0</v>
      </c>
      <c r="E61" s="351"/>
    </row>
    <row r="62" spans="1:5" x14ac:dyDescent="0.2">
      <c r="A62" s="238"/>
      <c r="B62" s="238"/>
      <c r="C62" s="254"/>
      <c r="D62" s="352">
        <f>C62/C109</f>
        <v>0</v>
      </c>
      <c r="E62" s="351"/>
    </row>
    <row r="63" spans="1:5" x14ac:dyDescent="0.2">
      <c r="A63" s="238"/>
      <c r="B63" s="238"/>
      <c r="C63" s="254"/>
      <c r="D63" s="352">
        <f>C63/C109</f>
        <v>0</v>
      </c>
      <c r="E63" s="351"/>
    </row>
    <row r="64" spans="1:5" x14ac:dyDescent="0.2">
      <c r="A64" s="238"/>
      <c r="B64" s="238"/>
      <c r="C64" s="254"/>
      <c r="D64" s="352">
        <f>C64/C109</f>
        <v>0</v>
      </c>
      <c r="E64" s="351"/>
    </row>
    <row r="65" spans="1:5" x14ac:dyDescent="0.2">
      <c r="A65" s="238"/>
      <c r="B65" s="238"/>
      <c r="C65" s="254"/>
      <c r="D65" s="352">
        <f>C65/C109</f>
        <v>0</v>
      </c>
      <c r="E65" s="351"/>
    </row>
    <row r="66" spans="1:5" x14ac:dyDescent="0.2">
      <c r="A66" s="238"/>
      <c r="B66" s="238"/>
      <c r="C66" s="254"/>
      <c r="D66" s="352">
        <f>C66/C109</f>
        <v>0</v>
      </c>
      <c r="E66" s="351"/>
    </row>
    <row r="67" spans="1:5" x14ac:dyDescent="0.2">
      <c r="A67" s="238"/>
      <c r="B67" s="238"/>
      <c r="C67" s="254"/>
      <c r="D67" s="352">
        <f>C67/C109</f>
        <v>0</v>
      </c>
      <c r="E67" s="351"/>
    </row>
    <row r="68" spans="1:5" x14ac:dyDescent="0.2">
      <c r="A68" s="238"/>
      <c r="B68" s="238"/>
      <c r="C68" s="254"/>
      <c r="D68" s="352">
        <f>C68/C109</f>
        <v>0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363</v>
      </c>
      <c r="C109" s="252">
        <f>SUM(C8:C108)</f>
        <v>7156763.5999999987</v>
      </c>
      <c r="D109" s="350">
        <f>SUM(D8:D108)</f>
        <v>1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371</v>
      </c>
      <c r="B5" s="217"/>
      <c r="C5" s="13"/>
      <c r="D5" s="13"/>
      <c r="E5" s="13"/>
      <c r="G5" s="190" t="s">
        <v>370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16" t="s">
        <v>243</v>
      </c>
      <c r="G7" s="316" t="s">
        <v>341</v>
      </c>
    </row>
    <row r="8" spans="1:7" x14ac:dyDescent="0.2">
      <c r="A8" s="238" t="s">
        <v>520</v>
      </c>
      <c r="B8" s="238" t="s">
        <v>520</v>
      </c>
      <c r="C8" s="254"/>
      <c r="D8" s="254"/>
      <c r="E8" s="254"/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368</v>
      </c>
      <c r="C14" s="239">
        <f>SUM(C8:C13)</f>
        <v>0</v>
      </c>
      <c r="D14" s="239">
        <f>SUM(D8:D13)</f>
        <v>0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Normal="100" zoomScaleSheetLayoutView="100" workbookViewId="0">
      <selection activeCell="D28" sqref="D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374</v>
      </c>
      <c r="B5" s="217"/>
      <c r="C5" s="13"/>
      <c r="D5" s="13"/>
      <c r="E5" s="13"/>
      <c r="F5" s="190" t="s">
        <v>373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60" t="s">
        <v>341</v>
      </c>
    </row>
    <row r="8" spans="1:6" x14ac:dyDescent="0.2">
      <c r="A8" s="238" t="s">
        <v>698</v>
      </c>
      <c r="B8" s="238" t="s">
        <v>699</v>
      </c>
      <c r="C8" s="254">
        <v>-287595.90999999997</v>
      </c>
      <c r="D8" s="254">
        <v>0</v>
      </c>
      <c r="E8" s="254">
        <v>287595.90999999997</v>
      </c>
      <c r="F8" s="362"/>
    </row>
    <row r="9" spans="1:6" x14ac:dyDescent="0.2">
      <c r="A9" s="238" t="s">
        <v>698</v>
      </c>
      <c r="B9" s="238" t="s">
        <v>700</v>
      </c>
      <c r="C9" s="254">
        <v>0</v>
      </c>
      <c r="D9" s="254">
        <v>398969.93</v>
      </c>
      <c r="E9" s="254">
        <v>398969.93</v>
      </c>
      <c r="F9" s="362"/>
    </row>
    <row r="10" spans="1:6" x14ac:dyDescent="0.2">
      <c r="A10" s="238" t="s">
        <v>701</v>
      </c>
      <c r="B10" s="238" t="s">
        <v>702</v>
      </c>
      <c r="C10" s="254">
        <v>-3498.08</v>
      </c>
      <c r="D10" s="254">
        <v>-3498.08</v>
      </c>
      <c r="E10" s="254">
        <v>0</v>
      </c>
      <c r="F10" s="362"/>
    </row>
    <row r="11" spans="1:6" x14ac:dyDescent="0.2">
      <c r="A11" s="238" t="s">
        <v>703</v>
      </c>
      <c r="B11" s="238" t="s">
        <v>704</v>
      </c>
      <c r="C11" s="254">
        <v>-13493.65</v>
      </c>
      <c r="D11" s="254">
        <v>-13493.65</v>
      </c>
      <c r="E11" s="254">
        <v>0</v>
      </c>
      <c r="F11" s="362"/>
    </row>
    <row r="12" spans="1:6" x14ac:dyDescent="0.2">
      <c r="A12" s="238" t="s">
        <v>705</v>
      </c>
      <c r="B12" s="238" t="s">
        <v>706</v>
      </c>
      <c r="C12" s="254">
        <v>-22598.99</v>
      </c>
      <c r="D12" s="254">
        <v>-22598.99</v>
      </c>
      <c r="E12" s="254">
        <v>0</v>
      </c>
      <c r="F12" s="362"/>
    </row>
    <row r="13" spans="1:6" x14ac:dyDescent="0.2">
      <c r="A13" s="238" t="s">
        <v>707</v>
      </c>
      <c r="B13" s="238" t="s">
        <v>708</v>
      </c>
      <c r="C13" s="254">
        <v>24344.54</v>
      </c>
      <c r="D13" s="254">
        <v>24344.54</v>
      </c>
      <c r="E13" s="254">
        <v>0</v>
      </c>
      <c r="F13" s="362"/>
    </row>
    <row r="14" spans="1:6" x14ac:dyDescent="0.2">
      <c r="A14" s="238" t="s">
        <v>709</v>
      </c>
      <c r="B14" s="238" t="s">
        <v>710</v>
      </c>
      <c r="C14" s="254">
        <v>-247030.57</v>
      </c>
      <c r="D14" s="254">
        <v>-247030.57</v>
      </c>
      <c r="E14" s="254">
        <v>0</v>
      </c>
      <c r="F14" s="362"/>
    </row>
    <row r="15" spans="1:6" x14ac:dyDescent="0.2">
      <c r="A15" s="238" t="s">
        <v>711</v>
      </c>
      <c r="B15" s="238" t="s">
        <v>712</v>
      </c>
      <c r="C15" s="254">
        <v>-184582.25</v>
      </c>
      <c r="D15" s="254">
        <v>-184582.25</v>
      </c>
      <c r="E15" s="254">
        <v>0</v>
      </c>
      <c r="F15" s="362"/>
    </row>
    <row r="16" spans="1:6" x14ac:dyDescent="0.2">
      <c r="A16" s="238" t="s">
        <v>713</v>
      </c>
      <c r="B16" s="238" t="s">
        <v>714</v>
      </c>
      <c r="C16" s="254">
        <v>82645.87</v>
      </c>
      <c r="D16" s="254">
        <v>82645.87</v>
      </c>
      <c r="E16" s="254">
        <v>0</v>
      </c>
      <c r="F16" s="362"/>
    </row>
    <row r="17" spans="1:6" x14ac:dyDescent="0.2">
      <c r="A17" s="238" t="s">
        <v>715</v>
      </c>
      <c r="B17" s="238" t="s">
        <v>716</v>
      </c>
      <c r="C17" s="254">
        <v>319677.32</v>
      </c>
      <c r="D17" s="254">
        <v>319677.32</v>
      </c>
      <c r="E17" s="254">
        <v>0</v>
      </c>
      <c r="F17" s="362"/>
    </row>
    <row r="18" spans="1:6" x14ac:dyDescent="0.2">
      <c r="A18" s="238" t="s">
        <v>717</v>
      </c>
      <c r="B18" s="238" t="s">
        <v>718</v>
      </c>
      <c r="C18" s="254">
        <v>325763.7</v>
      </c>
      <c r="D18" s="254">
        <v>325763.7</v>
      </c>
      <c r="E18" s="254">
        <v>0</v>
      </c>
      <c r="F18" s="362"/>
    </row>
    <row r="19" spans="1:6" x14ac:dyDescent="0.2">
      <c r="A19" s="238" t="s">
        <v>719</v>
      </c>
      <c r="B19" s="238" t="s">
        <v>720</v>
      </c>
      <c r="C19" s="254">
        <v>-367511.25</v>
      </c>
      <c r="D19" s="254">
        <v>-367511.25</v>
      </c>
      <c r="E19" s="254">
        <v>0</v>
      </c>
      <c r="F19" s="362"/>
    </row>
    <row r="20" spans="1:6" x14ac:dyDescent="0.2">
      <c r="A20" s="238" t="s">
        <v>721</v>
      </c>
      <c r="B20" s="238" t="s">
        <v>722</v>
      </c>
      <c r="C20" s="254">
        <v>-370584.04</v>
      </c>
      <c r="D20" s="254">
        <v>-370584.04</v>
      </c>
      <c r="E20" s="254">
        <v>0</v>
      </c>
      <c r="F20" s="362"/>
    </row>
    <row r="21" spans="1:6" x14ac:dyDescent="0.2">
      <c r="A21" s="238" t="s">
        <v>723</v>
      </c>
      <c r="B21" s="238" t="s">
        <v>724</v>
      </c>
      <c r="C21" s="254">
        <v>-198482.29</v>
      </c>
      <c r="D21" s="254">
        <v>-198482.29</v>
      </c>
      <c r="E21" s="254">
        <v>0</v>
      </c>
      <c r="F21" s="362"/>
    </row>
    <row r="22" spans="1:6" x14ac:dyDescent="0.2">
      <c r="A22" s="238" t="s">
        <v>725</v>
      </c>
      <c r="B22" s="238" t="s">
        <v>726</v>
      </c>
      <c r="C22" s="254">
        <v>67686.570000000007</v>
      </c>
      <c r="D22" s="254">
        <v>67686.570000000007</v>
      </c>
      <c r="E22" s="254">
        <v>0</v>
      </c>
      <c r="F22" s="362"/>
    </row>
    <row r="23" spans="1:6" x14ac:dyDescent="0.2">
      <c r="A23" s="238" t="s">
        <v>727</v>
      </c>
      <c r="B23" s="238" t="s">
        <v>728</v>
      </c>
      <c r="C23" s="254">
        <v>-386779.3</v>
      </c>
      <c r="D23" s="254">
        <v>-386779.3</v>
      </c>
      <c r="E23" s="254">
        <v>0</v>
      </c>
      <c r="F23" s="362"/>
    </row>
    <row r="24" spans="1:6" x14ac:dyDescent="0.2">
      <c r="A24" s="238" t="s">
        <v>729</v>
      </c>
      <c r="B24" s="238" t="s">
        <v>730</v>
      </c>
      <c r="C24" s="254">
        <v>154838.28</v>
      </c>
      <c r="D24" s="254">
        <v>154838.28</v>
      </c>
      <c r="E24" s="254">
        <v>0</v>
      </c>
      <c r="F24" s="362"/>
    </row>
    <row r="25" spans="1:6" x14ac:dyDescent="0.2">
      <c r="A25" s="238" t="s">
        <v>731</v>
      </c>
      <c r="B25" s="238" t="s">
        <v>732</v>
      </c>
      <c r="C25" s="254">
        <v>-1481.85</v>
      </c>
      <c r="D25" s="254">
        <v>-1481.85</v>
      </c>
      <c r="E25" s="254">
        <v>0</v>
      </c>
      <c r="F25" s="362"/>
    </row>
    <row r="26" spans="1:6" x14ac:dyDescent="0.2">
      <c r="A26" s="238" t="s">
        <v>733</v>
      </c>
      <c r="B26" s="238" t="s">
        <v>734</v>
      </c>
      <c r="C26" s="254">
        <v>0</v>
      </c>
      <c r="D26" s="254">
        <v>-287595.90999999997</v>
      </c>
      <c r="E26" s="254">
        <v>-287595.90999999997</v>
      </c>
      <c r="F26" s="362"/>
    </row>
    <row r="27" spans="1:6" x14ac:dyDescent="0.2">
      <c r="A27" s="238" t="s">
        <v>735</v>
      </c>
      <c r="B27" s="238" t="s">
        <v>736</v>
      </c>
      <c r="C27" s="254">
        <v>-272798.62</v>
      </c>
      <c r="D27" s="254">
        <v>-272798.62</v>
      </c>
      <c r="E27" s="254">
        <v>0</v>
      </c>
      <c r="F27" s="362"/>
    </row>
    <row r="28" spans="1:6" x14ac:dyDescent="0.2">
      <c r="A28" s="238"/>
      <c r="B28" s="238"/>
      <c r="C28" s="254"/>
      <c r="D28" s="254"/>
      <c r="E28" s="254"/>
      <c r="F28" s="362"/>
    </row>
    <row r="29" spans="1:6" x14ac:dyDescent="0.2">
      <c r="A29" s="253"/>
      <c r="B29" s="253" t="s">
        <v>372</v>
      </c>
      <c r="C29" s="252">
        <f>SUM(C8:C28)</f>
        <v>-1381480.52</v>
      </c>
      <c r="D29" s="252">
        <f>SUM(D8:D28)</f>
        <v>-982510.59</v>
      </c>
      <c r="E29" s="252">
        <f>SUM(E8:E28)</f>
        <v>398969.93</v>
      </c>
      <c r="F29" s="253"/>
    </row>
  </sheetData>
  <protectedRanges>
    <protectedRange sqref="F2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260</v>
      </c>
      <c r="B5" s="261"/>
      <c r="C5" s="260"/>
      <c r="D5" s="260"/>
      <c r="E5" s="260"/>
      <c r="F5" s="7"/>
      <c r="G5" s="7"/>
      <c r="H5" s="259" t="s">
        <v>257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244</v>
      </c>
      <c r="D7" s="257">
        <v>2016</v>
      </c>
      <c r="E7" s="257">
        <v>2015</v>
      </c>
      <c r="F7" s="256" t="s">
        <v>256</v>
      </c>
      <c r="G7" s="256" t="s">
        <v>255</v>
      </c>
      <c r="H7" s="255" t="s">
        <v>254</v>
      </c>
    </row>
    <row r="8" spans="1:10" x14ac:dyDescent="0.2">
      <c r="A8" s="238" t="s">
        <v>520</v>
      </c>
      <c r="B8" s="238" t="s">
        <v>520</v>
      </c>
      <c r="C8" s="254"/>
      <c r="D8" s="254"/>
      <c r="E8" s="254"/>
      <c r="F8" s="254"/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259</v>
      </c>
      <c r="C14" s="252">
        <f t="shared" ref="C14:H14" si="0">SUM(C8:C13)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258</v>
      </c>
      <c r="B17" s="261"/>
      <c r="C17" s="260"/>
      <c r="D17" s="260"/>
      <c r="E17" s="260"/>
      <c r="F17" s="7"/>
      <c r="G17" s="7"/>
      <c r="H17" s="259" t="s">
        <v>257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244</v>
      </c>
      <c r="D19" s="257">
        <v>2016</v>
      </c>
      <c r="E19" s="257">
        <v>2015</v>
      </c>
      <c r="F19" s="256" t="s">
        <v>256</v>
      </c>
      <c r="G19" s="256" t="s">
        <v>255</v>
      </c>
      <c r="H19" s="255" t="s">
        <v>254</v>
      </c>
    </row>
    <row r="20" spans="1:8" x14ac:dyDescent="0.2">
      <c r="A20" s="238" t="s">
        <v>521</v>
      </c>
      <c r="B20" s="238" t="s">
        <v>522</v>
      </c>
      <c r="C20" s="254">
        <v>991.39</v>
      </c>
      <c r="D20" s="254">
        <v>991.39</v>
      </c>
      <c r="E20" s="254">
        <v>991.39</v>
      </c>
      <c r="F20" s="254">
        <v>991.39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253</v>
      </c>
      <c r="C24" s="252">
        <f t="shared" ref="C24:H24" si="1">SUM(C20:C23)</f>
        <v>991.39</v>
      </c>
      <c r="D24" s="252">
        <f t="shared" si="1"/>
        <v>991.39</v>
      </c>
      <c r="E24" s="252">
        <f t="shared" si="1"/>
        <v>991.39</v>
      </c>
      <c r="F24" s="252">
        <f t="shared" si="1"/>
        <v>991.39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4" zoomScaleNormal="100" zoomScaleSheetLayoutView="100" workbookViewId="0">
      <selection activeCell="D27" sqref="D27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377</v>
      </c>
      <c r="C5" s="22"/>
      <c r="D5" s="22"/>
      <c r="E5" s="368" t="s">
        <v>376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737</v>
      </c>
      <c r="C8" s="254">
        <v>6808.18</v>
      </c>
      <c r="D8" s="254">
        <v>490210.07</v>
      </c>
      <c r="E8" s="254">
        <v>483401.89</v>
      </c>
    </row>
    <row r="9" spans="1:5" x14ac:dyDescent="0.2">
      <c r="A9" s="287">
        <v>111300002</v>
      </c>
      <c r="B9" s="287" t="s">
        <v>738</v>
      </c>
      <c r="C9" s="254">
        <v>17471.18</v>
      </c>
      <c r="D9" s="254">
        <v>-45304.54</v>
      </c>
      <c r="E9" s="254">
        <v>-62775.72</v>
      </c>
    </row>
    <row r="10" spans="1:5" x14ac:dyDescent="0.2">
      <c r="A10" s="287"/>
      <c r="B10" s="287"/>
      <c r="C10" s="254"/>
      <c r="D10" s="254"/>
      <c r="E10" s="254"/>
    </row>
    <row r="11" spans="1:5" x14ac:dyDescent="0.2">
      <c r="A11" s="287"/>
      <c r="B11" s="287"/>
      <c r="C11" s="254"/>
      <c r="D11" s="254"/>
      <c r="E11" s="254"/>
    </row>
    <row r="12" spans="1:5" x14ac:dyDescent="0.2">
      <c r="A12" s="287"/>
      <c r="B12" s="287"/>
      <c r="C12" s="254"/>
      <c r="D12" s="254"/>
      <c r="E12" s="254"/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287"/>
      <c r="B14" s="287"/>
      <c r="C14" s="254"/>
      <c r="D14" s="254"/>
      <c r="E14" s="254"/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365"/>
      <c r="B33" s="365"/>
      <c r="C33" s="364"/>
      <c r="D33" s="364"/>
      <c r="E33" s="364"/>
    </row>
    <row r="34" spans="1:5" s="8" customFormat="1" x14ac:dyDescent="0.2">
      <c r="A34" s="253"/>
      <c r="B34" s="253" t="s">
        <v>375</v>
      </c>
      <c r="C34" s="252">
        <f>SUM(C8:C33)</f>
        <v>24279.360000000001</v>
      </c>
      <c r="D34" s="252">
        <f>SUM(D8:D33)</f>
        <v>444905.53</v>
      </c>
      <c r="E34" s="252">
        <f>SUM(E8:E33)</f>
        <v>420626.17000000004</v>
      </c>
    </row>
    <row r="35" spans="1:5" s="8" customFormat="1" x14ac:dyDescent="0.2">
      <c r="A35" s="349"/>
      <c r="B35" s="349"/>
      <c r="C35" s="363"/>
      <c r="D35" s="363"/>
      <c r="E35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4" zoomScaleNormal="100" zoomScaleSheetLayoutView="100" workbookViewId="0">
      <selection activeCell="C62" sqref="C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382</v>
      </c>
      <c r="B5" s="477"/>
      <c r="C5" s="380"/>
      <c r="D5" s="379" t="s">
        <v>380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379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320</v>
      </c>
      <c r="C32" s="370">
        <f>SUM(C8:C31)</f>
        <v>0</v>
      </c>
      <c r="D32" s="369">
        <v>0</v>
      </c>
    </row>
    <row r="35" spans="1:4" x14ac:dyDescent="0.2">
      <c r="A35" s="476" t="s">
        <v>381</v>
      </c>
      <c r="B35" s="477"/>
      <c r="C35" s="380"/>
      <c r="D35" s="379" t="s">
        <v>380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379</v>
      </c>
    </row>
    <row r="38" spans="1:4" x14ac:dyDescent="0.2">
      <c r="A38" s="374">
        <v>124125121</v>
      </c>
      <c r="B38" s="375" t="s">
        <v>540</v>
      </c>
      <c r="C38" s="373">
        <v>5000</v>
      </c>
      <c r="D38" s="372"/>
    </row>
    <row r="39" spans="1:4" x14ac:dyDescent="0.2">
      <c r="A39" s="374">
        <v>124135151</v>
      </c>
      <c r="B39" s="375" t="s">
        <v>542</v>
      </c>
      <c r="C39" s="373">
        <v>8443</v>
      </c>
      <c r="D39" s="372"/>
    </row>
    <row r="40" spans="1:4" x14ac:dyDescent="0.2">
      <c r="A40" s="374">
        <v>124215211</v>
      </c>
      <c r="B40" s="375" t="s">
        <v>544</v>
      </c>
      <c r="C40" s="373">
        <v>14736</v>
      </c>
      <c r="D40" s="372"/>
    </row>
    <row r="41" spans="1:4" x14ac:dyDescent="0.2">
      <c r="A41" s="374">
        <v>124315311</v>
      </c>
      <c r="B41" s="375" t="s">
        <v>552</v>
      </c>
      <c r="C41" s="373">
        <v>3364</v>
      </c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378</v>
      </c>
      <c r="C62" s="370">
        <f>SUM(C38:C61)</f>
        <v>31543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33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416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415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414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413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412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411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410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409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408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407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406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405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404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403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402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401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400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399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398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397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396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396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395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395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394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393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392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391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390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389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388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387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386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385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384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383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9" sqref="C1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08">
        <v>900001</v>
      </c>
      <c r="B8" s="410" t="s">
        <v>430</v>
      </c>
      <c r="C8" s="406">
        <v>7555733.5300000003</v>
      </c>
    </row>
    <row r="9" spans="1:3" x14ac:dyDescent="0.2">
      <c r="A9" s="408">
        <v>900002</v>
      </c>
      <c r="B9" s="407" t="s">
        <v>429</v>
      </c>
      <c r="C9" s="406">
        <f>SUM(C10:C14)</f>
        <v>0</v>
      </c>
    </row>
    <row r="10" spans="1:3" x14ac:dyDescent="0.2">
      <c r="A10" s="409">
        <v>4320</v>
      </c>
      <c r="B10" s="403" t="s">
        <v>428</v>
      </c>
      <c r="C10" s="400"/>
    </row>
    <row r="11" spans="1:3" ht="22.5" x14ac:dyDescent="0.2">
      <c r="A11" s="409">
        <v>4330</v>
      </c>
      <c r="B11" s="403" t="s">
        <v>427</v>
      </c>
      <c r="C11" s="400"/>
    </row>
    <row r="12" spans="1:3" x14ac:dyDescent="0.2">
      <c r="A12" s="409">
        <v>4340</v>
      </c>
      <c r="B12" s="403" t="s">
        <v>426</v>
      </c>
      <c r="C12" s="400"/>
    </row>
    <row r="13" spans="1:3" x14ac:dyDescent="0.2">
      <c r="A13" s="409">
        <v>4399</v>
      </c>
      <c r="B13" s="403" t="s">
        <v>425</v>
      </c>
      <c r="C13" s="400"/>
    </row>
    <row r="14" spans="1:3" x14ac:dyDescent="0.2">
      <c r="A14" s="402">
        <v>4400</v>
      </c>
      <c r="B14" s="403" t="s">
        <v>424</v>
      </c>
      <c r="C14" s="400"/>
    </row>
    <row r="15" spans="1:3" x14ac:dyDescent="0.2">
      <c r="A15" s="408">
        <v>900003</v>
      </c>
      <c r="B15" s="407" t="s">
        <v>423</v>
      </c>
      <c r="C15" s="406">
        <f>SUM(C16:C19)</f>
        <v>0</v>
      </c>
    </row>
    <row r="16" spans="1:3" x14ac:dyDescent="0.2">
      <c r="A16" s="405">
        <v>52</v>
      </c>
      <c r="B16" s="403" t="s">
        <v>422</v>
      </c>
      <c r="C16" s="400"/>
    </row>
    <row r="17" spans="1:3" x14ac:dyDescent="0.2">
      <c r="A17" s="405">
        <v>62</v>
      </c>
      <c r="B17" s="403" t="s">
        <v>421</v>
      </c>
      <c r="C17" s="400"/>
    </row>
    <row r="18" spans="1:3" x14ac:dyDescent="0.2">
      <c r="A18" s="404" t="s">
        <v>420</v>
      </c>
      <c r="B18" s="403" t="s">
        <v>419</v>
      </c>
      <c r="C18" s="400"/>
    </row>
    <row r="19" spans="1:3" x14ac:dyDescent="0.2">
      <c r="A19" s="402">
        <v>4500</v>
      </c>
      <c r="B19" s="401" t="s">
        <v>418</v>
      </c>
      <c r="C19" s="400"/>
    </row>
    <row r="20" spans="1:3" x14ac:dyDescent="0.2">
      <c r="A20" s="399">
        <v>900004</v>
      </c>
      <c r="B20" s="398" t="s">
        <v>417</v>
      </c>
      <c r="C20" s="397">
        <f>+C8+C9-C15</f>
        <v>7555733.5300000003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25" workbookViewId="0">
      <selection activeCell="B28" sqref="B2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25">
        <v>900001</v>
      </c>
      <c r="B8" s="424" t="s">
        <v>453</v>
      </c>
      <c r="C8" s="423">
        <v>7188306.5999999996</v>
      </c>
    </row>
    <row r="9" spans="1:3" x14ac:dyDescent="0.2">
      <c r="A9" s="425">
        <v>900002</v>
      </c>
      <c r="B9" s="424" t="s">
        <v>452</v>
      </c>
      <c r="C9" s="423">
        <f>SUM(C10:C26)</f>
        <v>31543</v>
      </c>
    </row>
    <row r="10" spans="1:3" x14ac:dyDescent="0.2">
      <c r="A10" s="409">
        <v>5100</v>
      </c>
      <c r="B10" s="422" t="s">
        <v>451</v>
      </c>
      <c r="C10" s="420">
        <v>31543</v>
      </c>
    </row>
    <row r="11" spans="1:3" x14ac:dyDescent="0.2">
      <c r="A11" s="409">
        <v>5200</v>
      </c>
      <c r="B11" s="422" t="s">
        <v>450</v>
      </c>
      <c r="C11" s="420"/>
    </row>
    <row r="12" spans="1:3" x14ac:dyDescent="0.2">
      <c r="A12" s="409">
        <v>5300</v>
      </c>
      <c r="B12" s="422" t="s">
        <v>449</v>
      </c>
      <c r="C12" s="420"/>
    </row>
    <row r="13" spans="1:3" x14ac:dyDescent="0.2">
      <c r="A13" s="409">
        <v>5400</v>
      </c>
      <c r="B13" s="422" t="s">
        <v>448</v>
      </c>
      <c r="C13" s="420"/>
    </row>
    <row r="14" spans="1:3" x14ac:dyDescent="0.2">
      <c r="A14" s="409">
        <v>5500</v>
      </c>
      <c r="B14" s="422" t="s">
        <v>447</v>
      </c>
      <c r="C14" s="420"/>
    </row>
    <row r="15" spans="1:3" x14ac:dyDescent="0.2">
      <c r="A15" s="409">
        <v>5600</v>
      </c>
      <c r="B15" s="422" t="s">
        <v>446</v>
      </c>
      <c r="C15" s="420"/>
    </row>
    <row r="16" spans="1:3" x14ac:dyDescent="0.2">
      <c r="A16" s="409">
        <v>5700</v>
      </c>
      <c r="B16" s="422" t="s">
        <v>445</v>
      </c>
      <c r="C16" s="420"/>
    </row>
    <row r="17" spans="1:3" x14ac:dyDescent="0.2">
      <c r="A17" s="409" t="s">
        <v>444</v>
      </c>
      <c r="B17" s="422" t="s">
        <v>443</v>
      </c>
      <c r="C17" s="420"/>
    </row>
    <row r="18" spans="1:3" x14ac:dyDescent="0.2">
      <c r="A18" s="409">
        <v>5900</v>
      </c>
      <c r="B18" s="422" t="s">
        <v>442</v>
      </c>
      <c r="C18" s="420"/>
    </row>
    <row r="19" spans="1:3" x14ac:dyDescent="0.2">
      <c r="A19" s="405">
        <v>6200</v>
      </c>
      <c r="B19" s="422" t="s">
        <v>441</v>
      </c>
      <c r="C19" s="420"/>
    </row>
    <row r="20" spans="1:3" x14ac:dyDescent="0.2">
      <c r="A20" s="405">
        <v>7200</v>
      </c>
      <c r="B20" s="422" t="s">
        <v>440</v>
      </c>
      <c r="C20" s="420"/>
    </row>
    <row r="21" spans="1:3" x14ac:dyDescent="0.2">
      <c r="A21" s="405">
        <v>7300</v>
      </c>
      <c r="B21" s="422" t="s">
        <v>439</v>
      </c>
      <c r="C21" s="420"/>
    </row>
    <row r="22" spans="1:3" x14ac:dyDescent="0.2">
      <c r="A22" s="405">
        <v>7500</v>
      </c>
      <c r="B22" s="422" t="s">
        <v>438</v>
      </c>
      <c r="C22" s="420"/>
    </row>
    <row r="23" spans="1:3" x14ac:dyDescent="0.2">
      <c r="A23" s="405">
        <v>7900</v>
      </c>
      <c r="B23" s="422" t="s">
        <v>437</v>
      </c>
      <c r="C23" s="420"/>
    </row>
    <row r="24" spans="1:3" x14ac:dyDescent="0.2">
      <c r="A24" s="405">
        <v>9100</v>
      </c>
      <c r="B24" s="422" t="s">
        <v>436</v>
      </c>
      <c r="C24" s="420"/>
    </row>
    <row r="25" spans="1:3" x14ac:dyDescent="0.2">
      <c r="A25" s="405">
        <v>9900</v>
      </c>
      <c r="B25" s="422" t="s">
        <v>435</v>
      </c>
      <c r="C25" s="420"/>
    </row>
    <row r="26" spans="1:3" x14ac:dyDescent="0.2">
      <c r="A26" s="405">
        <v>7400</v>
      </c>
      <c r="B26" s="421" t="s">
        <v>434</v>
      </c>
      <c r="C26" s="420"/>
    </row>
    <row r="27" spans="1:3" x14ac:dyDescent="0.2">
      <c r="A27" s="425">
        <v>900003</v>
      </c>
      <c r="B27" s="424" t="s">
        <v>433</v>
      </c>
      <c r="C27" s="423">
        <f>SUM(C28:C34)</f>
        <v>0</v>
      </c>
    </row>
    <row r="28" spans="1:3" ht="22.5" x14ac:dyDescent="0.2">
      <c r="A28" s="409">
        <v>5510</v>
      </c>
      <c r="B28" s="422" t="s">
        <v>414</v>
      </c>
      <c r="C28" s="420"/>
    </row>
    <row r="29" spans="1:3" x14ac:dyDescent="0.2">
      <c r="A29" s="409">
        <v>5520</v>
      </c>
      <c r="B29" s="422" t="s">
        <v>405</v>
      </c>
      <c r="C29" s="420"/>
    </row>
    <row r="30" spans="1:3" x14ac:dyDescent="0.2">
      <c r="A30" s="409">
        <v>5530</v>
      </c>
      <c r="B30" s="422" t="s">
        <v>402</v>
      </c>
      <c r="C30" s="420"/>
    </row>
    <row r="31" spans="1:3" ht="22.5" x14ac:dyDescent="0.2">
      <c r="A31" s="409">
        <v>5540</v>
      </c>
      <c r="B31" s="422" t="s">
        <v>396</v>
      </c>
      <c r="C31" s="420"/>
    </row>
    <row r="32" spans="1:3" x14ac:dyDescent="0.2">
      <c r="A32" s="409">
        <v>5550</v>
      </c>
      <c r="B32" s="422" t="s">
        <v>395</v>
      </c>
      <c r="C32" s="420"/>
    </row>
    <row r="33" spans="1:3" x14ac:dyDescent="0.2">
      <c r="A33" s="409">
        <v>5590</v>
      </c>
      <c r="B33" s="422" t="s">
        <v>394</v>
      </c>
      <c r="C33" s="420"/>
    </row>
    <row r="34" spans="1:3" x14ac:dyDescent="0.2">
      <c r="A34" s="409">
        <v>5600</v>
      </c>
      <c r="B34" s="421" t="s">
        <v>432</v>
      </c>
      <c r="C34" s="420"/>
    </row>
    <row r="35" spans="1:3" x14ac:dyDescent="0.2">
      <c r="A35" s="419">
        <v>900004</v>
      </c>
      <c r="B35" s="418" t="s">
        <v>431</v>
      </c>
      <c r="C35" s="417">
        <f>+C8-C9+C27</f>
        <v>7156763.5999999996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518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517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516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515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514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513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512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511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510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509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508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507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506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505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504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503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502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501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500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499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498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497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496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495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494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493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492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491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490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489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488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487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486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485</v>
      </c>
      <c r="B47" s="444" t="s">
        <v>484</v>
      </c>
      <c r="C47" s="442"/>
      <c r="D47" s="442"/>
      <c r="E47" s="442"/>
    </row>
    <row r="48" spans="1:5" s="39" customFormat="1" x14ac:dyDescent="0.2">
      <c r="A48" s="431" t="s">
        <v>483</v>
      </c>
      <c r="B48" s="443" t="s">
        <v>482</v>
      </c>
      <c r="C48" s="442"/>
      <c r="D48" s="442"/>
      <c r="E48" s="442"/>
    </row>
    <row r="49" spans="1:8" s="39" customFormat="1" x14ac:dyDescent="0.2">
      <c r="A49" s="431" t="s">
        <v>481</v>
      </c>
      <c r="B49" s="443" t="s">
        <v>480</v>
      </c>
      <c r="C49" s="442"/>
      <c r="D49" s="442"/>
      <c r="E49" s="442"/>
    </row>
    <row r="50" spans="1:8" s="39" customFormat="1" x14ac:dyDescent="0.2">
      <c r="A50" s="431" t="s">
        <v>479</v>
      </c>
      <c r="B50" s="443" t="s">
        <v>478</v>
      </c>
      <c r="C50" s="442"/>
      <c r="D50" s="442"/>
      <c r="E50" s="442"/>
    </row>
    <row r="51" spans="1:8" s="39" customFormat="1" x14ac:dyDescent="0.2">
      <c r="A51" s="431" t="s">
        <v>477</v>
      </c>
      <c r="B51" s="443" t="s">
        <v>476</v>
      </c>
      <c r="C51" s="442"/>
      <c r="D51" s="442"/>
      <c r="E51" s="442"/>
    </row>
    <row r="52" spans="1:8" s="39" customFormat="1" x14ac:dyDescent="0.2">
      <c r="A52" s="431" t="s">
        <v>475</v>
      </c>
      <c r="B52" s="443" t="s">
        <v>474</v>
      </c>
      <c r="C52" s="442"/>
      <c r="D52" s="442"/>
      <c r="E52" s="442"/>
    </row>
    <row r="53" spans="1:8" s="39" customFormat="1" x14ac:dyDescent="0.2">
      <c r="A53" s="431" t="s">
        <v>473</v>
      </c>
      <c r="B53" s="443" t="s">
        <v>472</v>
      </c>
      <c r="C53" s="442"/>
      <c r="D53" s="442"/>
      <c r="E53" s="442"/>
    </row>
    <row r="54" spans="1:8" s="39" customFormat="1" ht="12" x14ac:dyDescent="0.2">
      <c r="A54" s="428" t="s">
        <v>471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470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469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468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462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455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286</v>
      </c>
      <c r="B5" s="230"/>
      <c r="E5" s="268"/>
      <c r="F5" s="268"/>
      <c r="I5" s="270" t="s">
        <v>269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268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  <c r="I7" s="227" t="s">
        <v>262</v>
      </c>
    </row>
    <row r="8" spans="1:10" x14ac:dyDescent="0.2">
      <c r="A8" s="237" t="s">
        <v>523</v>
      </c>
      <c r="B8" s="276" t="s">
        <v>524</v>
      </c>
      <c r="C8" s="222">
        <v>20732.419999999998</v>
      </c>
      <c r="D8" s="274">
        <v>20732.419999999998</v>
      </c>
      <c r="E8" s="274"/>
      <c r="F8" s="274"/>
      <c r="G8" s="273"/>
      <c r="H8" s="264"/>
      <c r="I8" s="272"/>
    </row>
    <row r="9" spans="1:10" x14ac:dyDescent="0.2">
      <c r="A9" s="237" t="s">
        <v>525</v>
      </c>
      <c r="B9" s="276" t="s">
        <v>526</v>
      </c>
      <c r="C9" s="222">
        <v>11684.98</v>
      </c>
      <c r="D9" s="274">
        <v>11684.98</v>
      </c>
      <c r="E9" s="274"/>
      <c r="F9" s="274"/>
      <c r="G9" s="273"/>
      <c r="H9" s="264"/>
      <c r="I9" s="272"/>
    </row>
    <row r="10" spans="1:10" x14ac:dyDescent="0.2">
      <c r="A10" s="237" t="s">
        <v>527</v>
      </c>
      <c r="B10" s="276" t="s">
        <v>528</v>
      </c>
      <c r="C10" s="275">
        <v>43122.51</v>
      </c>
      <c r="D10" s="274">
        <v>43122.51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285</v>
      </c>
      <c r="C15" s="252">
        <f>SUM(C8:C14)</f>
        <v>75539.91</v>
      </c>
      <c r="D15" s="252">
        <f>SUM(D8:D14)</f>
        <v>75539.91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284</v>
      </c>
      <c r="B18" s="230"/>
      <c r="E18" s="268"/>
      <c r="F18" s="268"/>
      <c r="I18" s="270" t="s">
        <v>269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268</v>
      </c>
      <c r="D20" s="267" t="s">
        <v>267</v>
      </c>
      <c r="E20" s="267" t="s">
        <v>266</v>
      </c>
      <c r="F20" s="267" t="s">
        <v>265</v>
      </c>
      <c r="G20" s="266" t="s">
        <v>264</v>
      </c>
      <c r="H20" s="227" t="s">
        <v>263</v>
      </c>
      <c r="I20" s="227" t="s">
        <v>262</v>
      </c>
    </row>
    <row r="21" spans="1:9" x14ac:dyDescent="0.2">
      <c r="A21" s="223" t="s">
        <v>529</v>
      </c>
      <c r="B21" s="223" t="s">
        <v>530</v>
      </c>
      <c r="C21" s="222">
        <v>6012.24</v>
      </c>
      <c r="D21" s="265">
        <v>6012.24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283</v>
      </c>
      <c r="C25" s="244">
        <f>SUM(C21:C24)</f>
        <v>6012.24</v>
      </c>
      <c r="D25" s="244">
        <f>SUM(D21:D24)</f>
        <v>6012.24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282</v>
      </c>
      <c r="B28" s="230"/>
      <c r="E28" s="268"/>
      <c r="F28" s="268"/>
      <c r="I28" s="270" t="s">
        <v>269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268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  <c r="I30" s="227" t="s">
        <v>262</v>
      </c>
    </row>
    <row r="31" spans="1:9" x14ac:dyDescent="0.2">
      <c r="A31" s="223" t="s">
        <v>520</v>
      </c>
      <c r="B31" s="223" t="s">
        <v>520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281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280</v>
      </c>
      <c r="B38" s="230"/>
      <c r="E38" s="268"/>
      <c r="F38" s="268"/>
      <c r="I38" s="270" t="s">
        <v>269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268</v>
      </c>
      <c r="D40" s="267" t="s">
        <v>267</v>
      </c>
      <c r="E40" s="267" t="s">
        <v>266</v>
      </c>
      <c r="F40" s="267" t="s">
        <v>265</v>
      </c>
      <c r="G40" s="266" t="s">
        <v>264</v>
      </c>
      <c r="H40" s="227" t="s">
        <v>263</v>
      </c>
      <c r="I40" s="227" t="s">
        <v>262</v>
      </c>
    </row>
    <row r="41" spans="1:9" x14ac:dyDescent="0.2">
      <c r="A41" s="223" t="s">
        <v>531</v>
      </c>
      <c r="B41" s="223" t="s">
        <v>532</v>
      </c>
      <c r="C41" s="222">
        <v>8152.86</v>
      </c>
      <c r="D41" s="265">
        <v>8152.86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279</v>
      </c>
      <c r="C45" s="244">
        <f>SUM(C41:C44)</f>
        <v>8152.86</v>
      </c>
      <c r="D45" s="244">
        <f>SUM(D41:D44)</f>
        <v>8152.86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278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268</v>
      </c>
      <c r="D50" s="267" t="s">
        <v>267</v>
      </c>
      <c r="E50" s="267" t="s">
        <v>266</v>
      </c>
      <c r="F50" s="267" t="s">
        <v>265</v>
      </c>
      <c r="G50" s="266" t="s">
        <v>264</v>
      </c>
      <c r="H50" s="227" t="s">
        <v>263</v>
      </c>
      <c r="I50" s="227" t="s">
        <v>262</v>
      </c>
    </row>
    <row r="51" spans="1:9" x14ac:dyDescent="0.2">
      <c r="A51" s="223" t="s">
        <v>533</v>
      </c>
      <c r="B51" s="223" t="s">
        <v>534</v>
      </c>
      <c r="C51" s="222">
        <v>-3489.53</v>
      </c>
      <c r="D51" s="265">
        <v>-3489.53</v>
      </c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277</v>
      </c>
      <c r="C75" s="244">
        <f>SUM(C51:C74)</f>
        <v>-3489.53</v>
      </c>
      <c r="D75" s="244">
        <f>SUM(D51:D74)</f>
        <v>-3489.53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276</v>
      </c>
      <c r="B78" s="230"/>
      <c r="C78" s="271"/>
      <c r="E78" s="268"/>
      <c r="F78" s="268"/>
      <c r="I78" s="270" t="s">
        <v>269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268</v>
      </c>
      <c r="D80" s="267" t="s">
        <v>267</v>
      </c>
      <c r="E80" s="267" t="s">
        <v>266</v>
      </c>
      <c r="F80" s="267" t="s">
        <v>265</v>
      </c>
      <c r="G80" s="266" t="s">
        <v>264</v>
      </c>
      <c r="H80" s="227" t="s">
        <v>263</v>
      </c>
      <c r="I80" s="227" t="s">
        <v>262</v>
      </c>
    </row>
    <row r="81" spans="1:11" x14ac:dyDescent="0.2">
      <c r="A81" s="223" t="s">
        <v>520</v>
      </c>
      <c r="B81" s="223" t="s">
        <v>520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275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274</v>
      </c>
      <c r="B88" s="230"/>
      <c r="E88" s="268"/>
      <c r="F88" s="268"/>
      <c r="I88" s="270" t="s">
        <v>269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268</v>
      </c>
      <c r="D90" s="267" t="s">
        <v>267</v>
      </c>
      <c r="E90" s="267" t="s">
        <v>266</v>
      </c>
      <c r="F90" s="267" t="s">
        <v>265</v>
      </c>
      <c r="G90" s="266" t="s">
        <v>264</v>
      </c>
      <c r="H90" s="227" t="s">
        <v>263</v>
      </c>
      <c r="I90" s="227" t="s">
        <v>262</v>
      </c>
    </row>
    <row r="91" spans="1:11" x14ac:dyDescent="0.2">
      <c r="A91" s="223" t="s">
        <v>520</v>
      </c>
      <c r="B91" s="223" t="s">
        <v>520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273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272</v>
      </c>
      <c r="B98" s="230"/>
      <c r="E98" s="268"/>
      <c r="F98" s="268"/>
      <c r="I98" s="270" t="s">
        <v>269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268</v>
      </c>
      <c r="D100" s="267" t="s">
        <v>267</v>
      </c>
      <c r="E100" s="267" t="s">
        <v>266</v>
      </c>
      <c r="F100" s="267" t="s">
        <v>265</v>
      </c>
      <c r="G100" s="266" t="s">
        <v>264</v>
      </c>
      <c r="H100" s="227" t="s">
        <v>263</v>
      </c>
      <c r="I100" s="227" t="s">
        <v>262</v>
      </c>
    </row>
    <row r="101" spans="1:11" x14ac:dyDescent="0.2">
      <c r="A101" s="223" t="s">
        <v>520</v>
      </c>
      <c r="B101" s="223" t="s">
        <v>520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271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270</v>
      </c>
      <c r="B108" s="230"/>
      <c r="E108" s="268"/>
      <c r="F108" s="268"/>
      <c r="I108" s="270" t="s">
        <v>269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268</v>
      </c>
      <c r="D110" s="267" t="s">
        <v>267</v>
      </c>
      <c r="E110" s="267" t="s">
        <v>266</v>
      </c>
      <c r="F110" s="267" t="s">
        <v>265</v>
      </c>
      <c r="G110" s="266" t="s">
        <v>264</v>
      </c>
      <c r="H110" s="227" t="s">
        <v>263</v>
      </c>
      <c r="I110" s="227" t="s">
        <v>262</v>
      </c>
    </row>
    <row r="111" spans="1:11" x14ac:dyDescent="0.2">
      <c r="A111" s="223" t="s">
        <v>520</v>
      </c>
      <c r="B111" s="223" t="s">
        <v>520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261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287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295</v>
      </c>
      <c r="B5" s="89"/>
      <c r="C5" s="283"/>
      <c r="D5" s="282" t="s">
        <v>292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78" t="s">
        <v>291</v>
      </c>
    </row>
    <row r="8" spans="1:4" x14ac:dyDescent="0.2">
      <c r="A8" s="223" t="s">
        <v>520</v>
      </c>
      <c r="B8" s="264" t="s">
        <v>520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294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293</v>
      </c>
      <c r="B19" s="60"/>
      <c r="C19" s="283"/>
      <c r="D19" s="282" t="s">
        <v>292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244</v>
      </c>
      <c r="D21" s="278" t="s">
        <v>291</v>
      </c>
    </row>
    <row r="22" spans="1:4" x14ac:dyDescent="0.2">
      <c r="A22" s="237" t="s">
        <v>520</v>
      </c>
      <c r="B22" s="276" t="s">
        <v>520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290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2014-12-06T02:27:50Z</cp:lastPrinted>
  <dcterms:created xsi:type="dcterms:W3CDTF">2012-12-11T20:36:24Z</dcterms:created>
  <dcterms:modified xsi:type="dcterms:W3CDTF">2017-10-25T01:29:09Z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