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24000" windowHeight="9735" tabRatio="923" firstSheet="5" activeTab="24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  <sheet name="Memoria (I)" sheetId="23" r:id="rId28"/>
  </sheets>
  <definedNames>
    <definedName name="_xlnm._FilterDatabase" localSheetId="3" hidden="1">'ESF-03'!$A$7:$K$110</definedName>
    <definedName name="_xlnm._FilterDatabase" localSheetId="8" hidden="1">'ESF-08'!$A$7:$H$91</definedName>
    <definedName name="_xlnm.Print_Area" localSheetId="16">'EA-01'!$A$1:$D$49</definedName>
    <definedName name="_xlnm.Print_Area" localSheetId="17">'EA-02'!$A$1:$E$16</definedName>
    <definedName name="_xlnm.Print_Area" localSheetId="18">'EA-03'!$A$1:$E$111</definedName>
    <definedName name="_xlnm.Print_Area" localSheetId="21">'EFE-01'!$A$1:$E$164</definedName>
    <definedName name="_xlnm.Print_Area" localSheetId="22">'EFE-02'!$A$1:$D$34</definedName>
    <definedName name="_xlnm.Print_Area" localSheetId="23">'EFE-03'!$A$1:$C$43</definedName>
    <definedName name="_xlnm.Print_Area" localSheetId="1">'ESF-01'!$A$1:$E$79</definedName>
    <definedName name="_xlnm.Print_Area" localSheetId="2">'ESF-02'!$A$1:$H$33</definedName>
    <definedName name="_xlnm.Print_Area" localSheetId="3">'ESF-03'!$A$1:$I$117</definedName>
    <definedName name="_xlnm.Print_Area" localSheetId="4">'ESF-04'!$A$1:$H$8</definedName>
    <definedName name="_xlnm.Print_Area" localSheetId="6">'ESF-06'!$A$1:$G$18</definedName>
    <definedName name="_xlnm.Print_Area" localSheetId="7">'ESF-07'!$A$1:$E$18</definedName>
    <definedName name="_xlnm.Print_Area" localSheetId="8">'ESF-08'!$A$1:$F$53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'ESF-12'!$A$1:$H$31</definedName>
    <definedName name="_xlnm.Print_Area" localSheetId="13">'ESF-13'!$A$1:$E$12</definedName>
    <definedName name="_xlnm.Print_Area" localSheetId="14">'ESF-14'!$A$1:$E$20</definedName>
    <definedName name="_xlnm.Print_Area" localSheetId="15">'ESF-15'!$A$1:$AA$20</definedName>
    <definedName name="_xlnm.Print_Area" localSheetId="26">Memoria!$A$1:$E$74</definedName>
    <definedName name="_xlnm.Print_Area" localSheetId="19">'VHP-01'!$A$1:$G$16</definedName>
    <definedName name="_xlnm.Print_Area" localSheetId="20">'VHP-02'!$A$1:$F$25</definedName>
    <definedName name="_xlnm.Print_Titles" localSheetId="16">'EA-01'!$1:$7</definedName>
    <definedName name="_xlnm.Print_Titles" localSheetId="18">'EA-03'!$1:$7</definedName>
    <definedName name="_xlnm.Print_Titles" localSheetId="21">'EFE-01'!$1:$7</definedName>
  </definedNames>
  <calcPr calcId="152511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D9" i="51" l="1"/>
  <c r="C9" i="51"/>
  <c r="C9" i="53"/>
  <c r="C27" i="53"/>
  <c r="C35" i="53"/>
  <c r="C9" i="52"/>
  <c r="C15" i="52"/>
  <c r="C20" i="52" s="1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7" i="44"/>
  <c r="C91" i="44"/>
  <c r="C10" i="43"/>
  <c r="C18" i="43"/>
  <c r="C26" i="43"/>
  <c r="C10" i="42"/>
  <c r="C18" i="42"/>
  <c r="C29" i="41"/>
  <c r="D29" i="41"/>
  <c r="E29" i="41"/>
  <c r="F29" i="41"/>
  <c r="G29" i="41"/>
  <c r="C49" i="41"/>
  <c r="D49" i="41"/>
  <c r="E49" i="41"/>
  <c r="F49" i="41"/>
  <c r="G49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41" i="37"/>
  <c r="D41" i="37"/>
  <c r="E41" i="37"/>
  <c r="C51" i="37"/>
  <c r="D51" i="37"/>
  <c r="E51" i="37"/>
  <c r="C61" i="37"/>
  <c r="D61" i="37"/>
  <c r="E61" i="37"/>
  <c r="C81" i="37"/>
  <c r="D81" i="37"/>
  <c r="E81" i="37"/>
  <c r="C91" i="37"/>
  <c r="D91" i="37"/>
  <c r="E91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31" i="31"/>
  <c r="D31" i="31"/>
  <c r="E31" i="31"/>
  <c r="F31" i="31"/>
  <c r="G31" i="31"/>
  <c r="H31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8" i="46" l="1"/>
  <c r="D106" i="46"/>
  <c r="D104" i="46"/>
  <c r="D102" i="46"/>
  <c r="D100" i="46"/>
  <c r="D98" i="46"/>
  <c r="D96" i="46"/>
  <c r="D94" i="46"/>
  <c r="D92" i="46"/>
  <c r="D90" i="46"/>
  <c r="D88" i="46"/>
  <c r="D86" i="46"/>
  <c r="D84" i="46"/>
  <c r="D82" i="46"/>
  <c r="D80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8" i="46"/>
  <c r="D36" i="46"/>
  <c r="D34" i="46"/>
  <c r="D32" i="46"/>
  <c r="D30" i="46"/>
  <c r="D28" i="46"/>
  <c r="D26" i="46"/>
  <c r="D24" i="46"/>
  <c r="D22" i="46"/>
  <c r="D20" i="46"/>
  <c r="D18" i="46"/>
  <c r="D16" i="46"/>
  <c r="D14" i="46"/>
  <c r="D12" i="46"/>
  <c r="D10" i="46"/>
  <c r="D8" i="46"/>
  <c r="D107" i="46"/>
  <c r="D105" i="46"/>
  <c r="D103" i="46"/>
  <c r="D101" i="46"/>
  <c r="D99" i="46"/>
  <c r="D97" i="46"/>
  <c r="D95" i="46"/>
  <c r="D93" i="46"/>
  <c r="D91" i="46"/>
  <c r="D89" i="46"/>
  <c r="D87" i="46"/>
  <c r="D85" i="46"/>
  <c r="D83" i="46"/>
  <c r="D81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7" i="46"/>
  <c r="D33" i="46"/>
  <c r="D29" i="46"/>
  <c r="D25" i="46"/>
  <c r="D21" i="46"/>
  <c r="D17" i="46"/>
  <c r="D13" i="46"/>
  <c r="D9" i="46"/>
  <c r="D39" i="46"/>
  <c r="D35" i="46"/>
  <c r="D31" i="46"/>
  <c r="D27" i="46"/>
  <c r="D23" i="46"/>
  <c r="D19" i="46"/>
  <c r="D15" i="46"/>
  <c r="D11" i="46"/>
  <c r="D109" i="46" l="1"/>
</calcChain>
</file>

<file path=xl/sharedStrings.xml><?xml version="1.0" encoding="utf-8"?>
<sst xmlns="http://schemas.openxmlformats.org/spreadsheetml/2006/main" count="1302" uniqueCount="850">
  <si>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</si>
  <si>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</si>
  <si>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</si>
  <si>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</si>
  <si>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</si>
  <si>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</si>
  <si>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</si>
  <si>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</si>
  <si>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</si>
  <si>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</si>
  <si>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</si>
  <si>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</si>
  <si>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</si>
  <si>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</si>
  <si>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</si>
  <si>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</si>
  <si>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</si>
  <si>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</si>
  <si>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</si>
  <si>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</si>
  <si>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</si>
  <si>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</si>
  <si>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</si>
  <si>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</si>
  <si>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</si>
  <si>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</si>
  <si>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</si>
  <si>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</si>
  <si>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</si>
  <si>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</si>
  <si>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</si>
  <si>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</si>
  <si>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</si>
  <si>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</si>
  <si>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</si>
  <si>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</si>
  <si>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</si>
  <si>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</si>
  <si>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</si>
  <si>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</si>
  <si>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</si>
  <si>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</si>
  <si>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</si>
  <si>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</si>
  <si>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</si>
  <si>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</si>
  <si>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</si>
  <si>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</si>
  <si>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</si>
  <si>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</si>
  <si>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</si>
  <si>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</si>
  <si>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</si>
  <si>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</si>
  <si>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</si>
  <si>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</si>
  <si>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</si>
  <si>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</si>
  <si>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</si>
  <si>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</si>
  <si>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</si>
  <si>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</si>
  <si>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</si>
  <si>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</si>
  <si>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</si>
  <si>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</si>
  <si>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</si>
  <si>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</si>
  <si>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</si>
  <si>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</si>
  <si>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</si>
  <si>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</si>
  <si>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</si>
  <si>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</si>
  <si>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</si>
  <si>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</si>
  <si>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</si>
  <si>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</si>
  <si>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</si>
  <si>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</si>
  <si>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</si>
  <si>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</si>
  <si>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</si>
  <si>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</si>
  <si>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</si>
  <si>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</si>
  <si>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</si>
  <si>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</si>
  <si>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</si>
  <si>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</si>
  <si>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</si>
  <si>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</si>
  <si>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</si>
  <si>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</si>
  <si>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</si>
  <si>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</si>
  <si>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</si>
  <si>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</si>
  <si>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</si>
  <si>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</si>
  <si>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</si>
  <si>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</si>
  <si>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</si>
  <si>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</si>
  <si>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</si>
  <si>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</si>
  <si>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</si>
  <si>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</si>
  <si>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</si>
  <si>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</si>
  <si>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</si>
  <si>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</si>
  <si>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</si>
  <si>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</si>
  <si>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</si>
  <si>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</si>
  <si>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</si>
  <si>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</si>
  <si>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</si>
  <si>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</si>
  <si>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</si>
  <si>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</si>
  <si>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</si>
  <si>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</si>
  <si>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</si>
  <si>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</si>
  <si>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</si>
  <si>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</si>
  <si>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</si>
  <si>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</si>
  <si>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</si>
  <si>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</si>
  <si>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</si>
  <si>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</si>
  <si>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</si>
  <si>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</si>
  <si>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</si>
  <si>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</si>
  <si>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</si>
  <si>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</si>
  <si>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</si>
  <si>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</si>
  <si>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</si>
  <si>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</si>
  <si>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</si>
  <si>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</si>
  <si>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</si>
  <si>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</si>
  <si>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</si>
  <si>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</si>
  <si>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</si>
  <si>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</si>
  <si>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</si>
  <si>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</si>
  <si>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</si>
  <si>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</si>
  <si>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</si>
  <si>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</si>
  <si>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</si>
  <si>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</si>
  <si>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</si>
  <si>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</si>
  <si>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</si>
  <si>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</si>
  <si>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</si>
  <si>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</si>
  <si>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</si>
  <si>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</si>
  <si>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</si>
  <si>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</si>
  <si>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</si>
  <si>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</si>
  <si>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</si>
  <si>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</si>
  <si>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</si>
  <si>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</si>
  <si>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</si>
  <si>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</si>
  <si>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</si>
  <si>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</si>
  <si>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</si>
  <si>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</si>
  <si>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</si>
  <si>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</si>
  <si>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</si>
  <si>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</si>
  <si>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</si>
  <si>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</si>
  <si>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</si>
  <si>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</si>
  <si>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</si>
  <si>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</si>
  <si>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</si>
  <si>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</si>
  <si>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</si>
  <si>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</si>
  <si>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</si>
  <si>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</si>
  <si>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</si>
  <si>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</si>
  <si>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</si>
  <si>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</si>
  <si>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</si>
  <si>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</si>
  <si>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</si>
  <si>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</si>
  <si>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</si>
  <si>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</si>
  <si>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</si>
  <si>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</si>
  <si>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</si>
  <si>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</si>
  <si>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</si>
  <si>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</si>
  <si>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</si>
  <si>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</si>
  <si>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</si>
  <si>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</si>
  <si>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</si>
  <si>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</si>
  <si>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</si>
  <si>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</si>
  <si>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</si>
  <si>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</si>
  <si>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</si>
  <si>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</si>
  <si>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</si>
  <si>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</si>
  <si>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</si>
  <si>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</si>
  <si>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</si>
  <si>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</si>
  <si>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</si>
  <si>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</si>
  <si>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</si>
  <si>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</si>
  <si>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</si>
  <si>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</si>
  <si>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</si>
  <si>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</si>
  <si>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</si>
  <si>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</si>
  <si>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</si>
  <si>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</si>
  <si>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</si>
  <si>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</si>
  <si>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</si>
  <si>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</si>
  <si>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</si>
  <si>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</si>
  <si>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</si>
  <si>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</si>
  <si>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</si>
  <si>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</si>
  <si>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</si>
  <si>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</si>
  <si>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</si>
  <si>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</si>
  <si>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</si>
  <si>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</si>
  <si>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</si>
  <si>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</si>
  <si>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</si>
  <si>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</si>
  <si>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</si>
  <si>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</si>
  <si>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</si>
  <si>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</si>
  <si>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</si>
  <si>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</si>
  <si>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</si>
  <si>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</si>
  <si>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</si>
  <si>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</si>
  <si>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</si>
  <si>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</si>
  <si>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</si>
  <si>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</si>
  <si>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</si>
  <si>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</si>
  <si>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</si>
  <si>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</si>
  <si>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</si>
  <si>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</si>
  <si>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</si>
  <si>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</si>
  <si>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</si>
  <si>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</si>
  <si>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</si>
  <si>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</si>
  <si>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</si>
  <si>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</si>
  <si>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</si>
  <si>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</si>
  <si>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</si>
  <si>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</si>
  <si>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</si>
  <si>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</si>
  <si>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</si>
  <si>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</si>
  <si>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</si>
  <si>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</si>
  <si>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</si>
  <si>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</si>
  <si>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</si>
  <si>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</si>
  <si>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</si>
  <si>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</si>
  <si>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</si>
  <si>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</si>
  <si>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</si>
  <si>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</si>
  <si>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</si>
  <si>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</si>
  <si>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</si>
  <si>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</si>
  <si>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</si>
  <si>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</si>
  <si>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</si>
  <si>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</si>
  <si>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</si>
  <si>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</si>
  <si>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</si>
  <si>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</si>
  <si>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</si>
  <si>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</si>
  <si>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</si>
  <si>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</si>
  <si>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</si>
  <si>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</si>
  <si>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</si>
  <si>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</si>
  <si>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</si>
  <si>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</si>
  <si>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</si>
  <si>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</si>
  <si>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</si>
  <si>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</si>
  <si>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</si>
  <si>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</si>
  <si>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</si>
  <si>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</si>
  <si>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</si>
  <si>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</si>
  <si>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</si>
  <si>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</si>
  <si>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</si>
  <si>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</si>
  <si>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</si>
  <si>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</si>
  <si>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</si>
  <si>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</si>
  <si>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</si>
  <si>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</si>
  <si>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</si>
  <si>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</si>
  <si>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</si>
  <si>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</si>
  <si>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</si>
  <si>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</si>
  <si>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</si>
  <si>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</si>
  <si>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</si>
  <si>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</si>
  <si>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</si>
  <si>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</si>
  <si>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</si>
  <si>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</si>
  <si>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</si>
  <si>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</si>
  <si>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</si>
  <si>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</si>
  <si>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</si>
  <si>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</si>
  <si>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</si>
  <si>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</si>
  <si>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</si>
  <si>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</si>
  <si>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</si>
  <si>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</si>
  <si>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</si>
  <si>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</si>
  <si>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</si>
  <si>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</si>
  <si>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</si>
  <si>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</si>
  <si>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</si>
  <si>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</si>
  <si>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</si>
  <si>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</si>
  <si>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</si>
  <si>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</si>
  <si>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</si>
  <si>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</si>
  <si>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</si>
  <si>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</si>
  <si>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</si>
  <si>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</si>
  <si>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</si>
  <si>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</si>
  <si>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</si>
  <si>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</si>
  <si>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</si>
  <si>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</si>
  <si>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</si>
  <si>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</si>
  <si>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</si>
  <si>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</si>
  <si>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</si>
  <si>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</si>
  <si>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</si>
  <si>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</si>
  <si>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</si>
  <si>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</si>
  <si>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</si>
  <si>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</si>
  <si>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</si>
  <si>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</si>
  <si>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</si>
  <si>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</si>
  <si>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</si>
  <si>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</si>
  <si>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</si>
  <si>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</si>
  <si>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</si>
  <si>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</si>
  <si>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</si>
  <si>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</si>
  <si>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</si>
  <si>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</si>
  <si>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</si>
  <si>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</si>
  <si>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</si>
  <si>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0112200001</t>
  </si>
  <si>
    <t>CARTERA VENCIDA (7 MESES)</t>
  </si>
  <si>
    <t>0112200003</t>
  </si>
  <si>
    <t>GOBIERNO DEL ESTADO DE GUANAJUATO CTA.1015040</t>
  </si>
  <si>
    <t>0112200004</t>
  </si>
  <si>
    <t>CUENTAS POR COBRAR (A PARTIR DE 2 MESES)</t>
  </si>
  <si>
    <t>0112200007</t>
  </si>
  <si>
    <t>MUNICIPIO DE SAN MIGUEL DE ALLENDE</t>
  </si>
  <si>
    <t>0112400002</t>
  </si>
  <si>
    <t>IMPUESTOS POR RECUPERAR A CORTO PLAZO</t>
  </si>
  <si>
    <t>0112400004</t>
  </si>
  <si>
    <t>IVA A FAVOR EJERCICIO 2010</t>
  </si>
  <si>
    <t>0112400005</t>
  </si>
  <si>
    <t>IVA A FAVOR EJERCICIO 2011</t>
  </si>
  <si>
    <t>0112400006</t>
  </si>
  <si>
    <t>IVA A FAVOR EJERCICIO 2012</t>
  </si>
  <si>
    <t>0112400007</t>
  </si>
  <si>
    <t>IVA A FAVOR DEL EJERCICIO 2013</t>
  </si>
  <si>
    <t>0112400008</t>
  </si>
  <si>
    <t>IVA PENDIENTE DE ACREDITAR</t>
  </si>
  <si>
    <t>0112400010</t>
  </si>
  <si>
    <t>IVA A FAVOR DEL EJERCICIO 2014</t>
  </si>
  <si>
    <t>0112400011</t>
  </si>
  <si>
    <t>IVA A FAVOR DEL EJERCICIO 2015</t>
  </si>
  <si>
    <t>0112400012</t>
  </si>
  <si>
    <t>IVA A FAVOR DEL EJERCICIO 2016</t>
  </si>
  <si>
    <t>0112400013</t>
  </si>
  <si>
    <t>IVA A FAVOR 2017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</si>
  <si>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</si>
  <si>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</si>
  <si>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</si>
  <si>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</si>
  <si>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</si>
  <si>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</si>
  <si>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</si>
  <si>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</si>
  <si>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0113200001</t>
  </si>
  <si>
    <t>Ant Prov Ad Bienes Muebles e Inm C P</t>
  </si>
  <si>
    <t>0113400001</t>
  </si>
  <si>
    <t>Ant Contratistas C P</t>
  </si>
  <si>
    <t>0115132491</t>
  </si>
  <si>
    <t>MATERIALES Y ARTICULOS D CONSTRUCCION Y REPARACION</t>
  </si>
  <si>
    <t>0123105811</t>
  </si>
  <si>
    <t>Terrenos</t>
  </si>
  <si>
    <t>0123305831</t>
  </si>
  <si>
    <t>Edificios e instalaciones</t>
  </si>
  <si>
    <t>0123405891</t>
  </si>
  <si>
    <t>Infraestructura</t>
  </si>
  <si>
    <t>0123536131</t>
  </si>
  <si>
    <t>Constr obras p abastecde agua petróleo gas el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</si>
  <si>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</si>
  <si>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</si>
  <si>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</si>
  <si>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</si>
  <si>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</si>
  <si>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</si>
  <si>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0124135152</t>
  </si>
  <si>
    <t>Medios magnéticos y ópticos</t>
  </si>
  <si>
    <t>0124195191</t>
  </si>
  <si>
    <t>Otros mobiliarios y equipos de administración</t>
  </si>
  <si>
    <t>0124215211</t>
  </si>
  <si>
    <t>Equipo de audio y de video</t>
  </si>
  <si>
    <t>0124235231</t>
  </si>
  <si>
    <t>Camaras fotograficas y de video</t>
  </si>
  <si>
    <t>0124315311</t>
  </si>
  <si>
    <t>Equipo para uso médico dental y para laboratorio</t>
  </si>
  <si>
    <t>0124325321</t>
  </si>
  <si>
    <t>Instrumentos médicos</t>
  </si>
  <si>
    <t>0124415411</t>
  </si>
  <si>
    <t>Automóviles y camiones</t>
  </si>
  <si>
    <t>0124495491</t>
  </si>
  <si>
    <t>Otro equipo de transporte</t>
  </si>
  <si>
    <t>0124625621</t>
  </si>
  <si>
    <t>Maquinaria y equipo industrial</t>
  </si>
  <si>
    <t>0124635631</t>
  </si>
  <si>
    <t>Maquinaria y equipo de construccion</t>
  </si>
  <si>
    <t>0124645641</t>
  </si>
  <si>
    <t>Sistemas de aire acondicionado calefacción y refr</t>
  </si>
  <si>
    <t>0124655651</t>
  </si>
  <si>
    <t>Equipo de comunicación y telecomunicacion</t>
  </si>
  <si>
    <t>0124675671</t>
  </si>
  <si>
    <t>Herramientas y maquinas  herramienta</t>
  </si>
  <si>
    <t>0124695691</t>
  </si>
  <si>
    <t>Otros equipos</t>
  </si>
  <si>
    <t>0124715133</t>
  </si>
  <si>
    <t>Otros bienes artísticos culturales y científicos</t>
  </si>
  <si>
    <t>0126105831</t>
  </si>
  <si>
    <t>Dep Acum Edificios e instalaciones</t>
  </si>
  <si>
    <t>0126205891</t>
  </si>
  <si>
    <t>Dep Acum Infraestructura</t>
  </si>
  <si>
    <t>0126305111</t>
  </si>
  <si>
    <t>0126305151</t>
  </si>
  <si>
    <t>0126305191</t>
  </si>
  <si>
    <t>0126305211</t>
  </si>
  <si>
    <t>0126305231</t>
  </si>
  <si>
    <t>0126305311</t>
  </si>
  <si>
    <t>0126305411</t>
  </si>
  <si>
    <t>0126305491</t>
  </si>
  <si>
    <t>0126305621</t>
  </si>
  <si>
    <t>0126305631</t>
  </si>
  <si>
    <t>0126305651</t>
  </si>
  <si>
    <t>0126305671</t>
  </si>
  <si>
    <t>0126305691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</si>
  <si>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</si>
  <si>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</si>
  <si>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</si>
  <si>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</si>
  <si>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</si>
  <si>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</si>
  <si>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Estudios e investigaciones</t>
  </si>
  <si>
    <t>OTROS ACTIVOS DIFERIDOS</t>
  </si>
  <si>
    <t>0211200001</t>
  </si>
  <si>
    <t>Proveedores por pagar CP</t>
  </si>
  <si>
    <t>0211300001</t>
  </si>
  <si>
    <t>Contratistas por pagar CP</t>
  </si>
  <si>
    <t>0211300156</t>
  </si>
  <si>
    <t>PASIVOS CAPITULO 6000 AL CIERRE 2015</t>
  </si>
  <si>
    <t>0211300166</t>
  </si>
  <si>
    <t>PASIVOS CAPITULO 6000 AL CIERRE 2016</t>
  </si>
  <si>
    <t>0211700002</t>
  </si>
  <si>
    <t>ISR RETENCION POR SALARIOS</t>
  </si>
  <si>
    <t>0211700003</t>
  </si>
  <si>
    <t>IMSS CUOTA OBRERA</t>
  </si>
  <si>
    <t>0211700004</t>
  </si>
  <si>
    <t>ISR RETENCIONES POR ASIMILADOS A SALARIOS</t>
  </si>
  <si>
    <t>0211700011</t>
  </si>
  <si>
    <t>HDI SEGUROS SA DE CV</t>
  </si>
  <si>
    <t>0211700013</t>
  </si>
  <si>
    <t>CREDITO INFONAVIT</t>
  </si>
  <si>
    <t>0211700014</t>
  </si>
  <si>
    <t>FONACOT</t>
  </si>
  <si>
    <t>0211700017</t>
  </si>
  <si>
    <t>SECRETARIA DE LA FUNCION PUBLICA</t>
  </si>
  <si>
    <t>0211700020</t>
  </si>
  <si>
    <t>RETENCION DE ISR POR HONORARIOS</t>
  </si>
  <si>
    <t>0211700021</t>
  </si>
  <si>
    <t>RETENCION DE IMPUESTO CEDULAR</t>
  </si>
  <si>
    <t>0211700026</t>
  </si>
  <si>
    <t>DEVOLUCION PNDTE RAMO 33 X INCUMPLIMIENTO DE CALEN</t>
  </si>
  <si>
    <t>0211700028</t>
  </si>
  <si>
    <t>TARJETA DE VALES EDENRED</t>
  </si>
  <si>
    <t>0211700029</t>
  </si>
  <si>
    <t>CAMARA MEXICANA DE LA INDUSTRIA DE LA CONSTRUCCION</t>
  </si>
  <si>
    <t>0211900001</t>
  </si>
  <si>
    <t>Otras ctas por pagar CP</t>
  </si>
  <si>
    <t>0211900002</t>
  </si>
  <si>
    <t>CTAS POR PAGAR CP ( REDONDEO)</t>
  </si>
  <si>
    <t>0211900003</t>
  </si>
  <si>
    <t>FIANZA Y/O GARANTIA</t>
  </si>
  <si>
    <t>0211900004</t>
  </si>
  <si>
    <t>Depósitos erróneos</t>
  </si>
  <si>
    <t>0414304301</t>
  </si>
  <si>
    <t>SERVICIO MEDIDO USO DOMESTICO 0%</t>
  </si>
  <si>
    <t>0414304302</t>
  </si>
  <si>
    <t>REZAGO USO DOMESTICO 0%</t>
  </si>
  <si>
    <t>0414304303</t>
  </si>
  <si>
    <t>SERVICIO MEDIDO COMERCIAL  16%</t>
  </si>
  <si>
    <t>0414304304</t>
  </si>
  <si>
    <t>REZAGO  SERV MEDIDO 16%</t>
  </si>
  <si>
    <t>0414304312</t>
  </si>
  <si>
    <t>SERVICIO DE ALCANTARILLADO 0%</t>
  </si>
  <si>
    <t>0414304313</t>
  </si>
  <si>
    <t>REZAGO ALCANTARILLADO 0%</t>
  </si>
  <si>
    <t>0414304314</t>
  </si>
  <si>
    <t>SERVICIO DE ALCANTARILLADO 16%</t>
  </si>
  <si>
    <t>0414304315</t>
  </si>
  <si>
    <t>REZAGO ALCANTARILLADO 16%</t>
  </si>
  <si>
    <t>0414304316</t>
  </si>
  <si>
    <t>TRATAMIENTO AGUA RESIDUAL 0%</t>
  </si>
  <si>
    <t>0414304317</t>
  </si>
  <si>
    <t>REZAGO TRATAMIENTO AGUA RESIDUAL 0%</t>
  </si>
  <si>
    <t>0414304318</t>
  </si>
  <si>
    <t>TRATAMIENTO AGUA RESIDUAL 16%</t>
  </si>
  <si>
    <t>0414304319</t>
  </si>
  <si>
    <t>REZAGO TRATAMIENTO AGUA RESIDUAL 16%</t>
  </si>
  <si>
    <t>0414304320</t>
  </si>
  <si>
    <t>LIMPIEZA CON UCAMION HIDRONEUMATICO</t>
  </si>
  <si>
    <t>0414304321</t>
  </si>
  <si>
    <t>CONTRATOS AGUA POTABLE</t>
  </si>
  <si>
    <t>0414304322</t>
  </si>
  <si>
    <t>CONTRATOS DESCARGA DRENAJE</t>
  </si>
  <si>
    <t>0414304324</t>
  </si>
  <si>
    <t>MATERIAL PARA CONEXIÓN</t>
  </si>
  <si>
    <t>0414304327</t>
  </si>
  <si>
    <t>MEDIDORES DE AGUA POTABLE</t>
  </si>
  <si>
    <t>0414304329</t>
  </si>
  <si>
    <t>INSTALACIÓN DE DESCARGAS RESIDUALES</t>
  </si>
  <si>
    <t>0414304330</t>
  </si>
  <si>
    <t>CONSTANCIA DE NO ADEUDO</t>
  </si>
  <si>
    <t>0414304331</t>
  </si>
  <si>
    <t>CAMBIO DE TITULAR</t>
  </si>
  <si>
    <t>0414304332</t>
  </si>
  <si>
    <t>DUPLICADO DE RECIBO NOTIFICADO</t>
  </si>
  <si>
    <t>0414304333</t>
  </si>
  <si>
    <t>SUSPENSION VOLUNTARIA DE TOMA</t>
  </si>
  <si>
    <t>0414304334</t>
  </si>
  <si>
    <t>RECONEXION DE TOMA DE AGUA EN LINEA</t>
  </si>
  <si>
    <t>0414304339</t>
  </si>
  <si>
    <t>CARTA DE FACTIBILIDAD</t>
  </si>
  <si>
    <t>0414304340</t>
  </si>
  <si>
    <t>REVISION DE PROYECTOS</t>
  </si>
  <si>
    <t>0414304342</t>
  </si>
  <si>
    <t>FACTIBILIDADES</t>
  </si>
  <si>
    <t>0414304344</t>
  </si>
  <si>
    <t>VENTA DE AGUA  TRATADA</t>
  </si>
  <si>
    <t>0414304345</t>
  </si>
  <si>
    <t>OTROS DERECHOS</t>
  </si>
  <si>
    <t>0414304363</t>
  </si>
  <si>
    <t>ANALISIS DE AGUA RESIDUAL Y MULTAS MAX PER</t>
  </si>
  <si>
    <t>0414304364</t>
  </si>
  <si>
    <t>SOUAC VENTA DE MATERIAL</t>
  </si>
  <si>
    <t>0414304365</t>
  </si>
  <si>
    <t>AGUA PARA PIPAS SIN TRANSPORTE</t>
  </si>
  <si>
    <t>0414304366</t>
  </si>
  <si>
    <t>HIPOCLORITO</t>
  </si>
  <si>
    <t>0414304367</t>
  </si>
  <si>
    <t>TRATAMIENTO DE DESCARGA</t>
  </si>
  <si>
    <t>0415105101</t>
  </si>
  <si>
    <t>INTERESES BANCARIOS</t>
  </si>
  <si>
    <t>0415900101</t>
  </si>
  <si>
    <t>OTROS PRODUCTOS Q GENERAN ING CORRIENTES</t>
  </si>
  <si>
    <t>0416206102</t>
  </si>
  <si>
    <t>MULTAS</t>
  </si>
  <si>
    <t>0416206103</t>
  </si>
  <si>
    <t>RECARGOS</t>
  </si>
  <si>
    <t>0417307101</t>
  </si>
  <si>
    <t>AJUSTE</t>
  </si>
  <si>
    <t>0421208204</t>
  </si>
  <si>
    <t>APORTACIONES MUNICIPALES</t>
  </si>
  <si>
    <t>0421308302</t>
  </si>
  <si>
    <t>CONVENIOS VARIOS</t>
  </si>
  <si>
    <t>0421308305</t>
  </si>
  <si>
    <t>CONCURSOS</t>
  </si>
  <si>
    <t>0421308308</t>
  </si>
  <si>
    <t>CONVENIOS CEAG</t>
  </si>
  <si>
    <t>0511101131</t>
  </si>
  <si>
    <t>Sueldos Base</t>
  </si>
  <si>
    <t>0511201212</t>
  </si>
  <si>
    <t>Honorarios asimilados</t>
  </si>
  <si>
    <t>0511301321</t>
  </si>
  <si>
    <t>Prima Vacacional</t>
  </si>
  <si>
    <t>0511301322</t>
  </si>
  <si>
    <t>Prima Dominical</t>
  </si>
  <si>
    <t>0511301323</t>
  </si>
  <si>
    <t>Gratificación de fin de año</t>
  </si>
  <si>
    <t>0511301331</t>
  </si>
  <si>
    <t>Remuneraciones por horas extraordinarias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</si>
  <si>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</si>
  <si>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</si>
  <si>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</si>
  <si>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</si>
  <si>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</si>
  <si>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</si>
  <si>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0511501511</t>
  </si>
  <si>
    <t>Cuotas para el fondo de ahorro</t>
  </si>
  <si>
    <t>0511501522</t>
  </si>
  <si>
    <t>Liquid por indem y sueldos y salarios caídos</t>
  </si>
  <si>
    <t>0511501592</t>
  </si>
  <si>
    <t>Otras prestaciones</t>
  </si>
  <si>
    <t>0512102111</t>
  </si>
  <si>
    <t>Materiales y útiles de oficina</t>
  </si>
  <si>
    <t>0512102112</t>
  </si>
  <si>
    <t>Equipos menores de oficina</t>
  </si>
  <si>
    <t>0512102121</t>
  </si>
  <si>
    <t>Materiales y útiles de impresión y reproducción</t>
  </si>
  <si>
    <t>0512102141</t>
  </si>
  <si>
    <t>Mat y útiles de tecnologías de la Info y Com</t>
  </si>
  <si>
    <t>0512102161</t>
  </si>
  <si>
    <t>Material de limpieza</t>
  </si>
  <si>
    <t>0512102171</t>
  </si>
  <si>
    <t>Materiales y útiles de enseñanza</t>
  </si>
  <si>
    <t>0512202212</t>
  </si>
  <si>
    <t>Prod Alim p pers en instalac de depend y ent</t>
  </si>
  <si>
    <t>0512402411</t>
  </si>
  <si>
    <t>Materiales de construcción minerales no metálicos</t>
  </si>
  <si>
    <t>0512402421</t>
  </si>
  <si>
    <t>Materiales de construcción de concreto</t>
  </si>
  <si>
    <t>0512402441</t>
  </si>
  <si>
    <t>Materiales de construcción de madera</t>
  </si>
  <si>
    <t>0512402461</t>
  </si>
  <si>
    <t>Material eléctrico y electrónico</t>
  </si>
  <si>
    <t>0512402471</t>
  </si>
  <si>
    <t>Estructuras y manufacturas</t>
  </si>
  <si>
    <t>0512402491</t>
  </si>
  <si>
    <t>Materiales diversos</t>
  </si>
  <si>
    <t>0512502511</t>
  </si>
  <si>
    <t>Sustancias químicas</t>
  </si>
  <si>
    <t>0512502531</t>
  </si>
  <si>
    <t>Medicinas y productos farmacéuticos</t>
  </si>
  <si>
    <t>0512502551</t>
  </si>
  <si>
    <t>Mat accesorios y suministros de laboratorio</t>
  </si>
  <si>
    <t>0512602612</t>
  </si>
  <si>
    <t>Combus Lub y aditivos vehículos Serv Pub</t>
  </si>
  <si>
    <t>0512702711</t>
  </si>
  <si>
    <t>Vestuario y uniformes</t>
  </si>
  <si>
    <t>0512702721</t>
  </si>
  <si>
    <t>Prendas de seguridad</t>
  </si>
  <si>
    <t>0512702722</t>
  </si>
  <si>
    <t>Prendas de protección personal</t>
  </si>
  <si>
    <t>0512902911</t>
  </si>
  <si>
    <t>Herramientas menores</t>
  </si>
  <si>
    <t>0512902931</t>
  </si>
  <si>
    <t>Refacciones y accesorios menores de mobiliario</t>
  </si>
  <si>
    <t>0512902941</t>
  </si>
  <si>
    <t>Ref y Acces men Eq cómputo y tecn de la Info</t>
  </si>
  <si>
    <t>0512902961</t>
  </si>
  <si>
    <t>Ref y Acces menores de Eq de transporte</t>
  </si>
  <si>
    <t>0512902981</t>
  </si>
  <si>
    <t>Ref y Acces menores de maquinaria y otros Equip</t>
  </si>
  <si>
    <t>0512902991</t>
  </si>
  <si>
    <t>Ref y Acces menores otros bienes muebles</t>
  </si>
  <si>
    <t>0513103111</t>
  </si>
  <si>
    <t>Servicio de energía eléctrica</t>
  </si>
  <si>
    <t>0513103121</t>
  </si>
  <si>
    <t>Servicio de gas</t>
  </si>
  <si>
    <t>0513103131</t>
  </si>
  <si>
    <t>Servicio de agua</t>
  </si>
  <si>
    <t>0513103141</t>
  </si>
  <si>
    <t>Servicio telefonía tradicional</t>
  </si>
  <si>
    <t>0513103152</t>
  </si>
  <si>
    <t>Radiolocalización</t>
  </si>
  <si>
    <t>0513103171</t>
  </si>
  <si>
    <t>Servicios de acceso de internet</t>
  </si>
  <si>
    <t>0513203231</t>
  </si>
  <si>
    <t>Arrendam de Mobil y Eq de administración</t>
  </si>
  <si>
    <t>0513303311</t>
  </si>
  <si>
    <t>Servicios legales</t>
  </si>
  <si>
    <t>0513303331</t>
  </si>
  <si>
    <t>Servicios de consultoría administrativa</t>
  </si>
  <si>
    <t>0513303341</t>
  </si>
  <si>
    <t>Servicios de capacitación</t>
  </si>
  <si>
    <t>0513303351</t>
  </si>
  <si>
    <t>Servicios de investigación científica</t>
  </si>
  <si>
    <t>0513303381</t>
  </si>
  <si>
    <t>Servicios de vigilancia</t>
  </si>
  <si>
    <t>0513403411</t>
  </si>
  <si>
    <t>Servicios financieros y bancarios</t>
  </si>
  <si>
    <t>0513403431</t>
  </si>
  <si>
    <t>Serv de recaudación traslado y custodia valores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</si>
  <si>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</si>
  <si>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</si>
  <si>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</si>
  <si>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</si>
  <si>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</si>
  <si>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</si>
  <si>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</si>
  <si>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</si>
  <si>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</si>
  <si>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</si>
  <si>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</si>
  <si>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</si>
  <si>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0513603611</t>
  </si>
  <si>
    <t>Difusión e Info mensajes activ gubernamentales</t>
  </si>
  <si>
    <t>0513603612</t>
  </si>
  <si>
    <t>Impresión y elaborac public ofic y de informaci</t>
  </si>
  <si>
    <t>0513603613</t>
  </si>
  <si>
    <t>Espectáculos culturales</t>
  </si>
  <si>
    <t>0513703721</t>
  </si>
  <si>
    <t>Pasajes terr nac p  Serv pub en comisiones</t>
  </si>
  <si>
    <t>0513703751</t>
  </si>
  <si>
    <t>Viáticos nac p Serv pub Desemp funciones ofic</t>
  </si>
  <si>
    <t>0513803821</t>
  </si>
  <si>
    <t>Gastos de orden social y cultural</t>
  </si>
  <si>
    <t>0513803831</t>
  </si>
  <si>
    <t>Congresos y convenciones</t>
  </si>
  <si>
    <t>0513903921</t>
  </si>
  <si>
    <t>Otros impuestos y derechos</t>
  </si>
  <si>
    <t>0513903981</t>
  </si>
  <si>
    <t>Impuesto sobre nóminas</t>
  </si>
  <si>
    <t>0521204156</t>
  </si>
  <si>
    <t>Transferencias para inversión pública</t>
  </si>
  <si>
    <t>0559400001</t>
  </si>
  <si>
    <t>0311009106</t>
  </si>
  <si>
    <t>TRANSFERENCIAS PARA LA INVERSION PUBLICA</t>
  </si>
  <si>
    <t>0312000001</t>
  </si>
  <si>
    <t>DONACIONES DE CAPITAL</t>
  </si>
  <si>
    <t>0321000001</t>
  </si>
  <si>
    <t>RESULTADO DEL EJERC (AHORRO/DESAHORRO)</t>
  </si>
  <si>
    <t>AHORRO/DESAHORRO</t>
  </si>
  <si>
    <t>0322000001</t>
  </si>
  <si>
    <t>RESULTADOS DE EJERCICIOS ANTERIORES</t>
  </si>
  <si>
    <t>0322000002</t>
  </si>
  <si>
    <t>RESULTADO DEL EJERCICIO 2013</t>
  </si>
  <si>
    <t>0322000014</t>
  </si>
  <si>
    <t>RESULTADO DEL EJERCICIO 2014</t>
  </si>
  <si>
    <t>0322000015</t>
  </si>
  <si>
    <t>RESULTADO DEL EJERCICIO 2015</t>
  </si>
  <si>
    <t>0322000016</t>
  </si>
  <si>
    <t>RESULTADO DEL EJERCICIO 2016</t>
  </si>
  <si>
    <t>BANCO DEL BAJIO CONCENTRADORA CTA. 3088457020-1</t>
  </si>
  <si>
    <t>BAJIO PAGO POR INTERNET CTA. 3088457010-</t>
  </si>
  <si>
    <t>BANCO DEL BAJIO NOMINA CTA. 30884570203</t>
  </si>
  <si>
    <t>BANAMEX RECAUDADORA CTA. 4295-22617</t>
  </si>
  <si>
    <t>BANAMEX DEVOLUCION DE IVA CTA. 4295-36421</t>
  </si>
  <si>
    <t>BANCOMER RECAUDADORA CTA. 0102847922</t>
  </si>
  <si>
    <t>BBVA LUCIERNAGA CONCENTRADORA CTA. 0160826154</t>
  </si>
  <si>
    <t>BBVA TPV Y NOMINA CTA. 015633953-0</t>
  </si>
  <si>
    <t>BBVA BANCOMER R33 2008 CTA. 0161383140</t>
  </si>
  <si>
    <t>BBVA R33 F-III 2008 PERF POZO CTA. 0166083293</t>
  </si>
  <si>
    <t>BBVA BANCOMER PRODDER 0194408128</t>
  </si>
  <si>
    <t>BANORTE CUENTA EJE CTA. 0814005992</t>
  </si>
  <si>
    <t>INBURSA CONCENTRADORA CTA. 0300105001-9</t>
  </si>
  <si>
    <t>SANTANDER SERFIN RECAUDADORA CTA. 65-50082981-2</t>
  </si>
  <si>
    <t>HSBC RECAUDADORA CTA. 401066043-9</t>
  </si>
  <si>
    <t>CAJA LIBERTAD SOCIO 11-9516</t>
  </si>
  <si>
    <t>OPERADORA DE FONDOS LLOYD CTA. 050481-1</t>
  </si>
  <si>
    <t>INTERBANCO 420140400299616</t>
  </si>
  <si>
    <t>INTERBANCO 002996160028</t>
  </si>
  <si>
    <t>INTERBANCO 002996160061</t>
  </si>
  <si>
    <t>INTERBANCO 002996160052</t>
  </si>
  <si>
    <t>INTERBANCO RAMO 33 2016 CTA. 0125</t>
  </si>
  <si>
    <t>INTERBANCO APAUR 2016 CTA. 0133</t>
  </si>
  <si>
    <t>INTERCAM PRODI 2016 CTA 0141</t>
  </si>
  <si>
    <t>INTERCAM RURAL 2016 CTA 0150</t>
  </si>
  <si>
    <t>INTERCAM RAMO 33 2017 CTA. 02996160176</t>
  </si>
  <si>
    <t>INTERCAM PROSSAPYS 0206</t>
  </si>
  <si>
    <t>INVERSION INTERBANCO FACTIBILIDAD 002996160044002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</si>
</sst>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72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/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5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12" fillId="0" borderId="19" xfId="3" applyFont="1" applyFill="1" applyBorder="1" applyAlignment="1">
      <alignment horizontal="left" vertical="center" wrapText="1"/>
    </xf>
    <xf numFmtId="4" fontId="12" fillId="0" borderId="19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6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8" xfId="0" applyNumberFormat="1" applyFont="1" applyFill="1" applyBorder="1" applyAlignment="1">
      <alignment wrapText="1"/>
    </xf>
    <xf numFmtId="4" fontId="12" fillId="3" borderId="28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0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3" xfId="0" applyFont="1" applyBorder="1" applyAlignment="1"/>
    <xf numFmtId="4" fontId="12" fillId="0" borderId="23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6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6" xfId="1" applyNumberFormat="1" applyFont="1" applyFill="1" applyBorder="1" applyAlignment="1">
      <alignment wrapText="1"/>
    </xf>
    <xf numFmtId="49" fontId="8" fillId="0" borderId="31" xfId="0" applyNumberFormat="1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" fontId="12" fillId="3" borderId="27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2" xfId="0" applyNumberFormat="1" applyFont="1" applyFill="1" applyBorder="1" applyAlignment="1">
      <alignment wrapText="1"/>
    </xf>
    <xf numFmtId="0" fontId="12" fillId="3" borderId="28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8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8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6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3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4" xfId="0" applyNumberFormat="1" applyFont="1" applyFill="1" applyBorder="1" applyAlignment="1">
      <alignment horizontal="right"/>
    </xf>
    <xf numFmtId="0" fontId="18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0" fontId="19" fillId="0" borderId="20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3" fillId="0" borderId="34" xfId="3" applyFont="1" applyBorder="1" applyAlignment="1">
      <alignment vertical="top" wrapText="1"/>
    </xf>
    <xf numFmtId="0" fontId="3" fillId="0" borderId="34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9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2" fillId="2" borderId="35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6" xfId="2" applyFont="1" applyFill="1" applyBorder="1" applyAlignment="1">
      <alignment horizontal="left" vertical="top"/>
    </xf>
    <xf numFmtId="0" fontId="2" fillId="2" borderId="37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20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9" fillId="0" borderId="2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8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6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2" fillId="0" borderId="0" xfId="0" applyFont="1" applyAlignment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/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59" t="s">
        <v>133</v>
      </c>
      <c r="B1" s="360"/>
      <c r="C1" s="1"/>
    </row>
    <row r="2" spans="1:3" ht="15" customHeight="1" x14ac:dyDescent="0.2">
      <c r="A2" s="84" t="s">
        <v>131</v>
      </c>
      <c r="B2" s="85" t="s">
        <v>132</v>
      </c>
    </row>
    <row r="3" spans="1:3" x14ac:dyDescent="0.2">
      <c r="A3" s="64"/>
      <c r="B3" s="68"/>
    </row>
    <row r="4" spans="1:3" x14ac:dyDescent="0.2">
      <c r="A4" s="65"/>
      <c r="B4" s="69" t="s">
        <v>137</v>
      </c>
    </row>
    <row r="5" spans="1:3" x14ac:dyDescent="0.2">
      <c r="A5" s="65"/>
      <c r="B5" s="69"/>
    </row>
    <row r="6" spans="1:3" x14ac:dyDescent="0.2">
      <c r="A6" s="65"/>
      <c r="B6" s="71" t="s">
        <v>0</v>
      </c>
    </row>
    <row r="7" spans="1:3" x14ac:dyDescent="0.2">
      <c r="A7" s="65" t="s">
        <v>1</v>
      </c>
      <c r="B7" s="70" t="s">
        <v>2</v>
      </c>
    </row>
    <row r="8" spans="1:3" x14ac:dyDescent="0.2">
      <c r="A8" s="65" t="s">
        <v>3</v>
      </c>
      <c r="B8" s="70" t="s">
        <v>4</v>
      </c>
    </row>
    <row r="9" spans="1:3" x14ac:dyDescent="0.2">
      <c r="A9" s="65" t="s">
        <v>5</v>
      </c>
      <c r="B9" s="70" t="s">
        <v>6</v>
      </c>
    </row>
    <row r="10" spans="1:3" x14ac:dyDescent="0.2">
      <c r="A10" s="65" t="s">
        <v>7</v>
      </c>
      <c r="B10" s="70" t="s">
        <v>8</v>
      </c>
    </row>
    <row r="11" spans="1:3" x14ac:dyDescent="0.2">
      <c r="A11" s="65" t="s">
        <v>9</v>
      </c>
      <c r="B11" s="70" t="s">
        <v>10</v>
      </c>
    </row>
    <row r="12" spans="1:3" x14ac:dyDescent="0.2">
      <c r="A12" s="65" t="s">
        <v>11</v>
      </c>
      <c r="B12" s="70" t="s">
        <v>12</v>
      </c>
    </row>
    <row r="13" spans="1:3" x14ac:dyDescent="0.2">
      <c r="A13" s="65" t="s">
        <v>13</v>
      </c>
      <c r="B13" s="70" t="s">
        <v>14</v>
      </c>
    </row>
    <row r="14" spans="1:3" x14ac:dyDescent="0.2">
      <c r="A14" s="65" t="s">
        <v>15</v>
      </c>
      <c r="B14" s="70" t="s">
        <v>16</v>
      </c>
    </row>
    <row r="15" spans="1:3" x14ac:dyDescent="0.2">
      <c r="A15" s="65" t="s">
        <v>17</v>
      </c>
      <c r="B15" s="70" t="s">
        <v>18</v>
      </c>
    </row>
    <row r="16" spans="1:3" x14ac:dyDescent="0.2">
      <c r="A16" s="65" t="s">
        <v>19</v>
      </c>
      <c r="B16" s="70" t="s">
        <v>20</v>
      </c>
    </row>
    <row r="17" spans="1:2" x14ac:dyDescent="0.2">
      <c r="A17" s="65" t="s">
        <v>21</v>
      </c>
      <c r="B17" s="70" t="s">
        <v>22</v>
      </c>
    </row>
    <row r="18" spans="1:2" x14ac:dyDescent="0.2">
      <c r="A18" s="65" t="s">
        <v>23</v>
      </c>
      <c r="B18" s="70" t="s">
        <v>24</v>
      </c>
    </row>
    <row r="19" spans="1:2" x14ac:dyDescent="0.2">
      <c r="A19" s="65" t="s">
        <v>25</v>
      </c>
      <c r="B19" s="70" t="s">
        <v>26</v>
      </c>
    </row>
    <row r="20" spans="1:2" x14ac:dyDescent="0.2">
      <c r="A20" s="65" t="s">
        <v>27</v>
      </c>
      <c r="B20" s="70" t="s">
        <v>28</v>
      </c>
    </row>
    <row r="21" spans="1:2" x14ac:dyDescent="0.2">
      <c r="A21" s="65" t="s">
        <v>145</v>
      </c>
      <c r="B21" s="70" t="s">
        <v>29</v>
      </c>
    </row>
    <row r="22" spans="1:2" x14ac:dyDescent="0.2">
      <c r="A22" s="65" t="s">
        <v>146</v>
      </c>
      <c r="B22" s="70" t="s">
        <v>30</v>
      </c>
    </row>
    <row r="23" spans="1:2" x14ac:dyDescent="0.2">
      <c r="A23" s="65" t="s">
        <v>147</v>
      </c>
      <c r="B23" s="70" t="s">
        <v>31</v>
      </c>
    </row>
    <row r="24" spans="1:2" x14ac:dyDescent="0.2">
      <c r="A24" s="65" t="s">
        <v>32</v>
      </c>
      <c r="B24" s="70" t="s">
        <v>33</v>
      </c>
    </row>
    <row r="25" spans="1:2" x14ac:dyDescent="0.2">
      <c r="A25" s="65" t="s">
        <v>34</v>
      </c>
      <c r="B25" s="70" t="s">
        <v>35</v>
      </c>
    </row>
    <row r="26" spans="1:2" x14ac:dyDescent="0.2">
      <c r="A26" s="65" t="s">
        <v>36</v>
      </c>
      <c r="B26" s="70" t="s">
        <v>37</v>
      </c>
    </row>
    <row r="27" spans="1:2" x14ac:dyDescent="0.2">
      <c r="A27" s="65" t="s">
        <v>38</v>
      </c>
      <c r="B27" s="70" t="s">
        <v>39</v>
      </c>
    </row>
    <row r="28" spans="1:2" x14ac:dyDescent="0.2">
      <c r="A28" s="65" t="s">
        <v>143</v>
      </c>
      <c r="B28" s="70" t="s">
        <v>144</v>
      </c>
    </row>
    <row r="29" spans="1:2" x14ac:dyDescent="0.2">
      <c r="A29" s="65"/>
      <c r="B29" s="70"/>
    </row>
    <row r="30" spans="1:2" x14ac:dyDescent="0.2">
      <c r="A30" s="65"/>
      <c r="B30" s="71"/>
    </row>
    <row r="31" spans="1:2" x14ac:dyDescent="0.2">
      <c r="A31" s="65" t="s">
        <v>141</v>
      </c>
      <c r="B31" s="70" t="s">
        <v>135</v>
      </c>
    </row>
    <row r="32" spans="1:2" x14ac:dyDescent="0.2">
      <c r="A32" s="65" t="s">
        <v>142</v>
      </c>
      <c r="B32" s="70" t="s">
        <v>136</v>
      </c>
    </row>
    <row r="33" spans="1:3" x14ac:dyDescent="0.2">
      <c r="A33" s="65"/>
      <c r="B33" s="70"/>
    </row>
    <row r="34" spans="1:3" x14ac:dyDescent="0.2">
      <c r="A34" s="65"/>
      <c r="B34" s="69" t="s">
        <v>138</v>
      </c>
    </row>
    <row r="35" spans="1:3" x14ac:dyDescent="0.2">
      <c r="A35" s="65" t="s">
        <v>140</v>
      </c>
      <c r="B35" s="70" t="s">
        <v>41</v>
      </c>
    </row>
    <row r="36" spans="1:3" x14ac:dyDescent="0.2">
      <c r="A36" s="65"/>
      <c r="B36" s="70" t="s">
        <v>42</v>
      </c>
    </row>
    <row r="37" spans="1:3" ht="12" thickBot="1" x14ac:dyDescent="0.25">
      <c r="A37" s="66"/>
      <c r="B37" s="67"/>
    </row>
    <row r="39" spans="1:3" x14ac:dyDescent="0.2">
      <c r="A39" s="86" t="s">
        <v>148</v>
      </c>
      <c r="B39" s="87"/>
      <c r="C39" s="87"/>
    </row>
    <row r="40" spans="1:3" x14ac:dyDescent="0.2">
      <c r="A40" s="88"/>
      <c r="B40" s="87"/>
      <c r="C40" s="87"/>
    </row>
    <row r="41" spans="1:3" x14ac:dyDescent="0.2">
      <c r="A41" s="89"/>
      <c r="B41" s="90"/>
      <c r="C41" s="89"/>
    </row>
    <row r="42" spans="1:3" x14ac:dyDescent="0.2">
      <c r="A42" s="91"/>
      <c r="B42" s="89"/>
      <c r="C42" s="89"/>
    </row>
    <row r="43" spans="1:3" x14ac:dyDescent="0.2">
      <c r="A43" s="91"/>
      <c r="B43" s="89" t="s">
        <v>149</v>
      </c>
      <c r="C43" s="91" t="s">
        <v>149</v>
      </c>
    </row>
    <row r="44" spans="1:3" ht="22.5" x14ac:dyDescent="0.2">
      <c r="A44" s="91"/>
      <c r="B44" s="97" t="s">
        <v>150</v>
      </c>
      <c r="C44" s="97" t="s">
        <v>150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ht="11.25" customHeight="1" x14ac:dyDescent="0.2">
      <c r="A1" s="3" t="s">
        <v>43</v>
      </c>
      <c r="B1" s="3"/>
      <c r="C1" s="154"/>
      <c r="D1" s="154"/>
      <c r="E1" s="154"/>
      <c r="F1" s="5"/>
    </row>
    <row r="2" spans="1:6" ht="11.25" customHeight="1" x14ac:dyDescent="0.2">
      <c r="A2" s="3" t="s">
        <v>139</v>
      </c>
      <c r="B2" s="3"/>
      <c r="C2" s="154"/>
      <c r="D2" s="154"/>
      <c r="E2" s="154"/>
    </row>
    <row r="3" spans="1:6" ht="11.25" customHeight="1" x14ac:dyDescent="0.2">
      <c r="A3" s="3"/>
      <c r="B3" s="3"/>
      <c r="C3" s="154"/>
      <c r="D3" s="154"/>
      <c r="E3" s="154"/>
    </row>
    <row r="4" spans="1:6" ht="11.25" customHeight="1" x14ac:dyDescent="0.2"/>
    <row r="5" spans="1:6" ht="11.25" customHeight="1" x14ac:dyDescent="0.2">
      <c r="A5" s="216" t="s">
        <v>241</v>
      </c>
      <c r="B5" s="216"/>
      <c r="C5" s="213"/>
      <c r="D5" s="213"/>
      <c r="E5" s="213"/>
      <c r="F5" s="95" t="s">
        <v>238</v>
      </c>
    </row>
    <row r="6" spans="1:6" s="8" customFormat="1" x14ac:dyDescent="0.2">
      <c r="A6" s="17"/>
      <c r="B6" s="17"/>
      <c r="C6" s="213"/>
      <c r="D6" s="213"/>
      <c r="E6" s="213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221</v>
      </c>
    </row>
    <row r="8" spans="1:6" x14ac:dyDescent="0.2">
      <c r="A8" s="190">
        <v>125105911</v>
      </c>
      <c r="B8" s="190" t="s">
        <v>536</v>
      </c>
      <c r="C8" s="127">
        <v>540456.94999999995</v>
      </c>
      <c r="D8" s="209">
        <v>2196474.9500000002</v>
      </c>
      <c r="E8" s="209">
        <v>1656018</v>
      </c>
      <c r="F8" s="208"/>
    </row>
    <row r="9" spans="1:6" x14ac:dyDescent="0.2">
      <c r="A9" s="190">
        <v>125415971</v>
      </c>
      <c r="B9" s="190" t="s">
        <v>537</v>
      </c>
      <c r="C9" s="127">
        <v>163801.07</v>
      </c>
      <c r="D9" s="209">
        <v>172401.07</v>
      </c>
      <c r="E9" s="209">
        <v>8600</v>
      </c>
      <c r="F9" s="208"/>
    </row>
    <row r="10" spans="1:6" x14ac:dyDescent="0.2">
      <c r="A10" s="190"/>
      <c r="B10" s="190"/>
      <c r="C10" s="127"/>
      <c r="D10" s="209"/>
      <c r="E10" s="209"/>
      <c r="F10" s="208"/>
    </row>
    <row r="11" spans="1:6" x14ac:dyDescent="0.2">
      <c r="A11" s="190"/>
      <c r="B11" s="190"/>
      <c r="C11" s="127"/>
      <c r="D11" s="209"/>
      <c r="E11" s="209"/>
      <c r="F11" s="208"/>
    </row>
    <row r="12" spans="1:6" x14ac:dyDescent="0.2">
      <c r="A12" s="190"/>
      <c r="B12" s="190"/>
      <c r="C12" s="127"/>
      <c r="D12" s="209"/>
      <c r="E12" s="209"/>
      <c r="F12" s="208"/>
    </row>
    <row r="13" spans="1:6" x14ac:dyDescent="0.2">
      <c r="A13" s="61"/>
      <c r="B13" s="61" t="s">
        <v>240</v>
      </c>
      <c r="C13" s="149">
        <f>SUM(C8:C12)</f>
        <v>704258.02</v>
      </c>
      <c r="D13" s="149">
        <f>SUM(D8:D12)</f>
        <v>2368876.02</v>
      </c>
      <c r="E13" s="149">
        <f>SUM(E8:E12)</f>
        <v>1664618</v>
      </c>
      <c r="F13" s="61"/>
    </row>
    <row r="14" spans="1:6" x14ac:dyDescent="0.2">
      <c r="A14" s="59"/>
      <c r="B14" s="59"/>
      <c r="C14" s="136"/>
      <c r="D14" s="136"/>
      <c r="E14" s="136"/>
      <c r="F14" s="59"/>
    </row>
    <row r="15" spans="1:6" x14ac:dyDescent="0.2">
      <c r="A15" s="59"/>
      <c r="B15" s="59"/>
      <c r="C15" s="136"/>
      <c r="D15" s="136"/>
      <c r="E15" s="136"/>
      <c r="F15" s="59"/>
    </row>
    <row r="16" spans="1:6" ht="11.25" customHeight="1" x14ac:dyDescent="0.2">
      <c r="A16" s="215" t="s">
        <v>239</v>
      </c>
      <c r="B16" s="214"/>
      <c r="C16" s="213"/>
      <c r="D16" s="213"/>
      <c r="E16" s="213"/>
      <c r="F16" s="95" t="s">
        <v>238</v>
      </c>
    </row>
    <row r="17" spans="1:6" x14ac:dyDescent="0.2">
      <c r="A17" s="193"/>
      <c r="B17" s="193"/>
      <c r="C17" s="194"/>
      <c r="D17" s="194"/>
      <c r="E17" s="194"/>
    </row>
    <row r="18" spans="1:6" ht="15" customHeight="1" x14ac:dyDescent="0.2">
      <c r="A18" s="133" t="s">
        <v>45</v>
      </c>
      <c r="B18" s="132" t="s">
        <v>46</v>
      </c>
      <c r="C18" s="198" t="s">
        <v>47</v>
      </c>
      <c r="D18" s="198" t="s">
        <v>48</v>
      </c>
      <c r="E18" s="198" t="s">
        <v>49</v>
      </c>
      <c r="F18" s="197" t="s">
        <v>221</v>
      </c>
    </row>
    <row r="19" spans="1:6" ht="11.25" customHeight="1" x14ac:dyDescent="0.2">
      <c r="A19" s="128" t="s">
        <v>538</v>
      </c>
      <c r="B19" s="190" t="s">
        <v>539</v>
      </c>
      <c r="C19" s="127">
        <v>-40478.49</v>
      </c>
      <c r="D19" s="127">
        <v>-40478.49</v>
      </c>
      <c r="E19" s="127">
        <v>0</v>
      </c>
      <c r="F19" s="208"/>
    </row>
    <row r="20" spans="1:6" ht="11.25" customHeight="1" x14ac:dyDescent="0.2">
      <c r="A20" s="128" t="s">
        <v>540</v>
      </c>
      <c r="B20" s="190" t="s">
        <v>541</v>
      </c>
      <c r="C20" s="127">
        <v>-46546.74</v>
      </c>
      <c r="D20" s="127">
        <v>-46546.74</v>
      </c>
      <c r="E20" s="127">
        <v>0</v>
      </c>
      <c r="F20" s="208"/>
    </row>
    <row r="21" spans="1:6" x14ac:dyDescent="0.2">
      <c r="A21" s="128"/>
      <c r="B21" s="190"/>
      <c r="C21" s="127"/>
      <c r="D21" s="127"/>
      <c r="E21" s="127"/>
      <c r="F21" s="208"/>
    </row>
    <row r="22" spans="1:6" x14ac:dyDescent="0.2">
      <c r="A22" s="61"/>
      <c r="B22" s="61" t="s">
        <v>237</v>
      </c>
      <c r="C22" s="149">
        <f>SUM(C19:C21)</f>
        <v>-87025.23</v>
      </c>
      <c r="D22" s="149">
        <f>SUM(D19:D21)</f>
        <v>-87025.23</v>
      </c>
      <c r="E22" s="149">
        <f>SUM(E19:E21)</f>
        <v>0</v>
      </c>
      <c r="F22" s="61"/>
    </row>
    <row r="23" spans="1:6" x14ac:dyDescent="0.2">
      <c r="A23" s="59"/>
      <c r="B23" s="59"/>
      <c r="C23" s="136"/>
      <c r="D23" s="136"/>
      <c r="E23" s="136"/>
      <c r="F23" s="59"/>
    </row>
    <row r="24" spans="1:6" x14ac:dyDescent="0.2">
      <c r="A24" s="59"/>
      <c r="B24" s="59"/>
      <c r="C24" s="136"/>
      <c r="D24" s="136"/>
      <c r="E24" s="136"/>
      <c r="F24" s="59"/>
    </row>
    <row r="25" spans="1:6" ht="11.25" customHeight="1" x14ac:dyDescent="0.2">
      <c r="A25" s="212" t="s">
        <v>236</v>
      </c>
      <c r="B25" s="211"/>
      <c r="C25" s="210"/>
      <c r="D25" s="210"/>
      <c r="E25" s="199"/>
      <c r="F25" s="175" t="s">
        <v>235</v>
      </c>
    </row>
    <row r="26" spans="1:6" x14ac:dyDescent="0.2">
      <c r="A26" s="186"/>
      <c r="B26" s="186"/>
      <c r="C26" s="134"/>
    </row>
    <row r="27" spans="1:6" ht="15" customHeight="1" x14ac:dyDescent="0.2">
      <c r="A27" s="133" t="s">
        <v>45</v>
      </c>
      <c r="B27" s="132" t="s">
        <v>46</v>
      </c>
      <c r="C27" s="198" t="s">
        <v>47</v>
      </c>
      <c r="D27" s="198" t="s">
        <v>48</v>
      </c>
      <c r="E27" s="198" t="s">
        <v>49</v>
      </c>
      <c r="F27" s="197" t="s">
        <v>221</v>
      </c>
    </row>
    <row r="28" spans="1:6" x14ac:dyDescent="0.2">
      <c r="A28" s="190">
        <v>127106311</v>
      </c>
      <c r="B28" s="190" t="s">
        <v>542</v>
      </c>
      <c r="C28" s="127">
        <v>3612934.31</v>
      </c>
      <c r="D28" s="209">
        <v>4886708.2</v>
      </c>
      <c r="E28" s="209">
        <v>1273773.8899999999</v>
      </c>
      <c r="F28" s="208"/>
    </row>
    <row r="29" spans="1:6" x14ac:dyDescent="0.2">
      <c r="A29" s="190">
        <v>127900001</v>
      </c>
      <c r="B29" s="190" t="s">
        <v>543</v>
      </c>
      <c r="C29" s="127">
        <v>3570813.97</v>
      </c>
      <c r="D29" s="209">
        <v>3570813.97</v>
      </c>
      <c r="E29" s="209">
        <v>0</v>
      </c>
      <c r="F29" s="208"/>
    </row>
    <row r="30" spans="1:6" x14ac:dyDescent="0.2">
      <c r="A30" s="190"/>
      <c r="B30" s="190"/>
      <c r="C30" s="127"/>
      <c r="D30" s="209"/>
      <c r="E30" s="209"/>
      <c r="F30" s="208"/>
    </row>
    <row r="31" spans="1:6" x14ac:dyDescent="0.2">
      <c r="A31" s="190"/>
      <c r="B31" s="190"/>
      <c r="C31" s="127"/>
      <c r="D31" s="209"/>
      <c r="E31" s="209"/>
      <c r="F31" s="208"/>
    </row>
    <row r="32" spans="1:6" x14ac:dyDescent="0.2">
      <c r="A32" s="190"/>
      <c r="B32" s="190"/>
      <c r="C32" s="127"/>
      <c r="D32" s="209"/>
      <c r="E32" s="209"/>
      <c r="F32" s="208"/>
    </row>
    <row r="33" spans="1:6" x14ac:dyDescent="0.2">
      <c r="A33" s="190"/>
      <c r="B33" s="190"/>
      <c r="C33" s="127"/>
      <c r="D33" s="209"/>
      <c r="E33" s="209"/>
      <c r="F33" s="208"/>
    </row>
    <row r="34" spans="1:6" x14ac:dyDescent="0.2">
      <c r="A34" s="207"/>
      <c r="B34" s="207" t="s">
        <v>234</v>
      </c>
      <c r="C34" s="206">
        <f>SUM(C28:C33)</f>
        <v>7183748.2800000003</v>
      </c>
      <c r="D34" s="206">
        <f>SUM(D28:D33)</f>
        <v>8457522.1699999999</v>
      </c>
      <c r="E34" s="206">
        <f>SUM(E28:E33)</f>
        <v>1273773.8899999999</v>
      </c>
      <c r="F34" s="206"/>
    </row>
    <row r="35" spans="1:6" x14ac:dyDescent="0.2">
      <c r="A35" s="205"/>
      <c r="B35" s="203"/>
      <c r="C35" s="204"/>
      <c r="D35" s="204"/>
      <c r="E35" s="204"/>
      <c r="F35" s="203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51</v>
      </c>
      <c r="B5" s="20"/>
      <c r="C5" s="83"/>
      <c r="D5" s="83"/>
      <c r="E5" s="17"/>
      <c r="F5" s="17"/>
      <c r="G5" s="17"/>
      <c r="H5" s="95" t="s">
        <v>50</v>
      </c>
    </row>
    <row r="6" spans="1:17" x14ac:dyDescent="0.2">
      <c r="A6" s="18" t="s">
        <v>432</v>
      </c>
      <c r="B6" s="18" t="s">
        <v>432</v>
      </c>
      <c r="J6" s="361"/>
      <c r="K6" s="361"/>
      <c r="L6" s="361"/>
      <c r="M6" s="361"/>
      <c r="N6" s="361"/>
      <c r="O6" s="361"/>
      <c r="P6" s="361"/>
      <c r="Q6" s="361"/>
    </row>
    <row r="7" spans="1:17" x14ac:dyDescent="0.2">
      <c r="A7" s="3" t="s">
        <v>52</v>
      </c>
    </row>
    <row r="8" spans="1:17" ht="52.5" customHeight="1" x14ac:dyDescent="0.2">
      <c r="A8" s="362" t="s">
        <v>53</v>
      </c>
      <c r="B8" s="362"/>
      <c r="C8" s="362"/>
      <c r="D8" s="362"/>
      <c r="E8" s="362"/>
      <c r="F8" s="362"/>
      <c r="G8" s="362"/>
      <c r="H8" s="36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163" customFormat="1" ht="11.25" customHeight="1" x14ac:dyDescent="0.25">
      <c r="A5" s="216" t="s">
        <v>246</v>
      </c>
      <c r="B5" s="226"/>
      <c r="C5" s="225"/>
      <c r="D5" s="224" t="s">
        <v>243</v>
      </c>
    </row>
    <row r="6" spans="1:4" x14ac:dyDescent="0.2">
      <c r="A6" s="222"/>
      <c r="B6" s="222"/>
      <c r="C6" s="223"/>
      <c r="D6" s="222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221" t="s">
        <v>175</v>
      </c>
    </row>
    <row r="8" spans="1:4" x14ac:dyDescent="0.2">
      <c r="A8" s="192" t="s">
        <v>432</v>
      </c>
      <c r="B8" s="192" t="s">
        <v>432</v>
      </c>
      <c r="C8" s="136"/>
      <c r="D8" s="220"/>
    </row>
    <row r="9" spans="1:4" x14ac:dyDescent="0.2">
      <c r="A9" s="192"/>
      <c r="B9" s="192"/>
      <c r="C9" s="219"/>
      <c r="D9" s="220"/>
    </row>
    <row r="10" spans="1:4" x14ac:dyDescent="0.2">
      <c r="A10" s="192"/>
      <c r="B10" s="192"/>
      <c r="C10" s="219"/>
      <c r="D10" s="218"/>
    </row>
    <row r="11" spans="1:4" x14ac:dyDescent="0.2">
      <c r="A11" s="158"/>
      <c r="B11" s="158" t="s">
        <v>245</v>
      </c>
      <c r="C11" s="138">
        <f>SUM(C8:C10)</f>
        <v>0</v>
      </c>
      <c r="D11" s="217"/>
    </row>
    <row r="14" spans="1:4" ht="11.25" customHeight="1" x14ac:dyDescent="0.2">
      <c r="A14" s="216" t="s">
        <v>244</v>
      </c>
      <c r="B14" s="226"/>
      <c r="C14" s="225"/>
      <c r="D14" s="224" t="s">
        <v>243</v>
      </c>
    </row>
    <row r="15" spans="1:4" x14ac:dyDescent="0.2">
      <c r="A15" s="222"/>
      <c r="B15" s="222"/>
      <c r="C15" s="223"/>
      <c r="D15" s="222"/>
    </row>
    <row r="16" spans="1:4" ht="15" customHeight="1" x14ac:dyDescent="0.2">
      <c r="A16" s="133" t="s">
        <v>45</v>
      </c>
      <c r="B16" s="132" t="s">
        <v>46</v>
      </c>
      <c r="C16" s="130" t="s">
        <v>156</v>
      </c>
      <c r="D16" s="221" t="s">
        <v>175</v>
      </c>
    </row>
    <row r="17" spans="1:4" x14ac:dyDescent="0.2">
      <c r="A17" s="192" t="s">
        <v>432</v>
      </c>
      <c r="B17" s="192" t="s">
        <v>432</v>
      </c>
      <c r="C17" s="136"/>
      <c r="D17" s="220"/>
    </row>
    <row r="18" spans="1:4" x14ac:dyDescent="0.2">
      <c r="A18" s="192"/>
      <c r="B18" s="192"/>
      <c r="C18" s="219"/>
      <c r="D18" s="220"/>
    </row>
    <row r="19" spans="1:4" x14ac:dyDescent="0.2">
      <c r="A19" s="192"/>
      <c r="B19" s="192"/>
      <c r="C19" s="219"/>
      <c r="D19" s="218"/>
    </row>
    <row r="20" spans="1:4" x14ac:dyDescent="0.2">
      <c r="A20" s="158"/>
      <c r="B20" s="158" t="s">
        <v>242</v>
      </c>
      <c r="C20" s="138">
        <f>SUM(C17:C19)</f>
        <v>0</v>
      </c>
      <c r="D20" s="217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2" zoomScaleNormal="100" zoomScaleSheetLayoutView="100" workbookViewId="0">
      <selection activeCell="D23" sqref="D23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8" width="17.7109375" style="83" customWidth="1"/>
    <col min="9" max="16384" width="13.7109375" style="83"/>
  </cols>
  <sheetData>
    <row r="1" spans="1:8" ht="11.25" customHeight="1" x14ac:dyDescent="0.2">
      <c r="A1" s="3" t="s">
        <v>43</v>
      </c>
      <c r="B1" s="3"/>
      <c r="C1" s="154"/>
      <c r="D1" s="154"/>
      <c r="E1" s="154"/>
      <c r="F1" s="154"/>
      <c r="G1" s="154"/>
      <c r="H1" s="5"/>
    </row>
    <row r="2" spans="1:8" x14ac:dyDescent="0.2">
      <c r="A2" s="3" t="s">
        <v>139</v>
      </c>
      <c r="B2" s="3"/>
      <c r="C2" s="154"/>
      <c r="D2" s="154"/>
      <c r="E2" s="154"/>
      <c r="F2" s="154"/>
      <c r="G2" s="154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122" t="s">
        <v>251</v>
      </c>
      <c r="B5" s="95"/>
      <c r="C5" s="23"/>
      <c r="D5" s="23"/>
      <c r="E5" s="23"/>
      <c r="F5" s="23"/>
      <c r="G5" s="23"/>
      <c r="H5" s="230" t="s">
        <v>248</v>
      </c>
    </row>
    <row r="6" spans="1:8" x14ac:dyDescent="0.2">
      <c r="A6" s="193"/>
    </row>
    <row r="7" spans="1:8" ht="15" customHeight="1" x14ac:dyDescent="0.2">
      <c r="A7" s="133" t="s">
        <v>45</v>
      </c>
      <c r="B7" s="132" t="s">
        <v>46</v>
      </c>
      <c r="C7" s="130" t="s">
        <v>156</v>
      </c>
      <c r="D7" s="172" t="s">
        <v>179</v>
      </c>
      <c r="E7" s="172" t="s">
        <v>178</v>
      </c>
      <c r="F7" s="172" t="s">
        <v>177</v>
      </c>
      <c r="G7" s="171" t="s">
        <v>176</v>
      </c>
      <c r="H7" s="132" t="s">
        <v>175</v>
      </c>
    </row>
    <row r="8" spans="1:8" x14ac:dyDescent="0.2">
      <c r="A8" s="128" t="s">
        <v>544</v>
      </c>
      <c r="B8" s="128" t="s">
        <v>545</v>
      </c>
      <c r="C8" s="127">
        <v>-0.12</v>
      </c>
      <c r="D8" s="127">
        <v>-0.12</v>
      </c>
      <c r="E8" s="127"/>
      <c r="F8" s="127"/>
      <c r="G8" s="127"/>
      <c r="H8" s="229"/>
    </row>
    <row r="9" spans="1:8" x14ac:dyDescent="0.2">
      <c r="A9" s="128" t="s">
        <v>546</v>
      </c>
      <c r="B9" s="128" t="s">
        <v>547</v>
      </c>
      <c r="C9" s="127">
        <v>0.15</v>
      </c>
      <c r="D9" s="127">
        <v>0.15</v>
      </c>
      <c r="E9" s="127"/>
      <c r="F9" s="127"/>
      <c r="G9" s="127"/>
      <c r="H9" s="229"/>
    </row>
    <row r="10" spans="1:8" x14ac:dyDescent="0.2">
      <c r="A10" s="128" t="s">
        <v>548</v>
      </c>
      <c r="B10" s="128" t="s">
        <v>549</v>
      </c>
      <c r="C10" s="127">
        <v>19181</v>
      </c>
      <c r="D10" s="127">
        <v>19181</v>
      </c>
      <c r="E10" s="127"/>
      <c r="F10" s="127"/>
      <c r="G10" s="127"/>
      <c r="H10" s="229"/>
    </row>
    <row r="11" spans="1:8" x14ac:dyDescent="0.2">
      <c r="A11" s="128" t="s">
        <v>550</v>
      </c>
      <c r="B11" s="128" t="s">
        <v>551</v>
      </c>
      <c r="C11" s="127">
        <v>0.88</v>
      </c>
      <c r="D11" s="127">
        <v>0.88</v>
      </c>
      <c r="E11" s="127"/>
      <c r="F11" s="127"/>
      <c r="G11" s="127"/>
      <c r="H11" s="229"/>
    </row>
    <row r="12" spans="1:8" x14ac:dyDescent="0.2">
      <c r="A12" s="128" t="s">
        <v>552</v>
      </c>
      <c r="B12" s="128" t="s">
        <v>553</v>
      </c>
      <c r="C12" s="127">
        <v>763552.22</v>
      </c>
      <c r="D12" s="127">
        <v>763552.22</v>
      </c>
      <c r="E12" s="127"/>
      <c r="F12" s="127"/>
      <c r="G12" s="127"/>
      <c r="H12" s="229"/>
    </row>
    <row r="13" spans="1:8" x14ac:dyDescent="0.2">
      <c r="A13" s="128" t="s">
        <v>554</v>
      </c>
      <c r="B13" s="128" t="s">
        <v>555</v>
      </c>
      <c r="C13" s="127">
        <v>59742.42</v>
      </c>
      <c r="D13" s="127">
        <v>59742.42</v>
      </c>
      <c r="E13" s="127"/>
      <c r="F13" s="127"/>
      <c r="G13" s="127"/>
      <c r="H13" s="229"/>
    </row>
    <row r="14" spans="1:8" x14ac:dyDescent="0.2">
      <c r="A14" s="128" t="s">
        <v>556</v>
      </c>
      <c r="B14" s="128" t="s">
        <v>557</v>
      </c>
      <c r="C14" s="127">
        <v>7500.35</v>
      </c>
      <c r="D14" s="127">
        <v>7500.35</v>
      </c>
      <c r="E14" s="127"/>
      <c r="F14" s="127"/>
      <c r="G14" s="127"/>
      <c r="H14" s="229"/>
    </row>
    <row r="15" spans="1:8" x14ac:dyDescent="0.2">
      <c r="A15" s="128" t="s">
        <v>558</v>
      </c>
      <c r="B15" s="128" t="s">
        <v>559</v>
      </c>
      <c r="C15" s="127">
        <v>0.04</v>
      </c>
      <c r="D15" s="127">
        <v>0.04</v>
      </c>
      <c r="E15" s="127"/>
      <c r="F15" s="127"/>
      <c r="G15" s="127"/>
      <c r="H15" s="229"/>
    </row>
    <row r="16" spans="1:8" x14ac:dyDescent="0.2">
      <c r="A16" s="128" t="s">
        <v>560</v>
      </c>
      <c r="B16" s="128" t="s">
        <v>561</v>
      </c>
      <c r="C16" s="127">
        <v>375015.43</v>
      </c>
      <c r="D16" s="127">
        <v>375015.43</v>
      </c>
      <c r="E16" s="127"/>
      <c r="F16" s="127"/>
      <c r="G16" s="127"/>
      <c r="H16" s="229"/>
    </row>
    <row r="17" spans="1:8" x14ac:dyDescent="0.2">
      <c r="A17" s="128" t="s">
        <v>562</v>
      </c>
      <c r="B17" s="128" t="s">
        <v>563</v>
      </c>
      <c r="C17" s="127">
        <v>34171.339999999997</v>
      </c>
      <c r="D17" s="127">
        <v>34171.339999999997</v>
      </c>
      <c r="E17" s="127"/>
      <c r="F17" s="127"/>
      <c r="G17" s="127"/>
      <c r="H17" s="229"/>
    </row>
    <row r="18" spans="1:8" x14ac:dyDescent="0.2">
      <c r="A18" s="128" t="s">
        <v>564</v>
      </c>
      <c r="B18" s="128" t="s">
        <v>565</v>
      </c>
      <c r="C18" s="127">
        <v>51498.31</v>
      </c>
      <c r="D18" s="127">
        <v>51498.31</v>
      </c>
      <c r="E18" s="127"/>
      <c r="F18" s="127"/>
      <c r="G18" s="127"/>
      <c r="H18" s="229"/>
    </row>
    <row r="19" spans="1:8" x14ac:dyDescent="0.2">
      <c r="A19" s="128" t="s">
        <v>566</v>
      </c>
      <c r="B19" s="128" t="s">
        <v>567</v>
      </c>
      <c r="C19" s="127">
        <v>472.16</v>
      </c>
      <c r="D19" s="127">
        <v>472.16</v>
      </c>
      <c r="E19" s="127"/>
      <c r="F19" s="127"/>
      <c r="G19" s="127"/>
      <c r="H19" s="229"/>
    </row>
    <row r="20" spans="1:8" x14ac:dyDescent="0.2">
      <c r="A20" s="128" t="s">
        <v>568</v>
      </c>
      <c r="B20" s="128" t="s">
        <v>569</v>
      </c>
      <c r="C20" s="127">
        <v>1034.44</v>
      </c>
      <c r="D20" s="127">
        <v>1034.44</v>
      </c>
      <c r="E20" s="127"/>
      <c r="F20" s="127"/>
      <c r="G20" s="127"/>
      <c r="H20" s="229"/>
    </row>
    <row r="21" spans="1:8" x14ac:dyDescent="0.2">
      <c r="A21" s="128" t="s">
        <v>570</v>
      </c>
      <c r="B21" s="128" t="s">
        <v>571</v>
      </c>
      <c r="C21" s="127">
        <v>2876.57</v>
      </c>
      <c r="D21" s="127">
        <v>2876.57</v>
      </c>
      <c r="E21" s="127"/>
      <c r="F21" s="127"/>
      <c r="G21" s="127"/>
      <c r="H21" s="229"/>
    </row>
    <row r="22" spans="1:8" x14ac:dyDescent="0.2">
      <c r="A22" s="128" t="s">
        <v>572</v>
      </c>
      <c r="B22" s="128" t="s">
        <v>573</v>
      </c>
      <c r="C22" s="127">
        <v>4475.28</v>
      </c>
      <c r="D22" s="127">
        <v>4475.28</v>
      </c>
      <c r="E22" s="127"/>
      <c r="F22" s="127"/>
      <c r="G22" s="127"/>
      <c r="H22" s="229"/>
    </row>
    <row r="23" spans="1:8" x14ac:dyDescent="0.2">
      <c r="A23" s="128" t="s">
        <v>574</v>
      </c>
      <c r="B23" s="128" t="s">
        <v>575</v>
      </c>
      <c r="C23" s="127">
        <v>5430.5</v>
      </c>
      <c r="D23" s="127">
        <v>5430.5</v>
      </c>
      <c r="E23" s="127"/>
      <c r="F23" s="127"/>
      <c r="G23" s="127"/>
      <c r="H23" s="229"/>
    </row>
    <row r="24" spans="1:8" x14ac:dyDescent="0.2">
      <c r="A24" s="128" t="s">
        <v>576</v>
      </c>
      <c r="B24" s="128" t="s">
        <v>577</v>
      </c>
      <c r="C24" s="127">
        <v>5424</v>
      </c>
      <c r="D24" s="127">
        <v>5424</v>
      </c>
      <c r="E24" s="127"/>
      <c r="F24" s="127"/>
      <c r="G24" s="127"/>
      <c r="H24" s="229"/>
    </row>
    <row r="25" spans="1:8" x14ac:dyDescent="0.2">
      <c r="A25" s="128" t="s">
        <v>578</v>
      </c>
      <c r="B25" s="128" t="s">
        <v>579</v>
      </c>
      <c r="C25" s="127">
        <v>37097.019999999997</v>
      </c>
      <c r="D25" s="127">
        <v>37097.019999999997</v>
      </c>
      <c r="E25" s="127"/>
      <c r="F25" s="127"/>
      <c r="G25" s="127"/>
      <c r="H25" s="229"/>
    </row>
    <row r="26" spans="1:8" x14ac:dyDescent="0.2">
      <c r="A26" s="128" t="s">
        <v>580</v>
      </c>
      <c r="B26" s="128" t="s">
        <v>581</v>
      </c>
      <c r="C26" s="127">
        <v>1000005.03</v>
      </c>
      <c r="D26" s="127">
        <v>1000005.03</v>
      </c>
      <c r="E26" s="127"/>
      <c r="F26" s="127"/>
      <c r="G26" s="127"/>
      <c r="H26" s="229"/>
    </row>
    <row r="27" spans="1:8" x14ac:dyDescent="0.2">
      <c r="A27" s="128" t="s">
        <v>582</v>
      </c>
      <c r="B27" s="128" t="s">
        <v>583</v>
      </c>
      <c r="C27" s="127">
        <v>141</v>
      </c>
      <c r="D27" s="127">
        <v>141</v>
      </c>
      <c r="E27" s="127"/>
      <c r="F27" s="127"/>
      <c r="G27" s="127"/>
      <c r="H27" s="229"/>
    </row>
    <row r="28" spans="1:8" x14ac:dyDescent="0.2">
      <c r="A28" s="128"/>
      <c r="B28" s="128"/>
      <c r="C28" s="127"/>
      <c r="D28" s="127"/>
      <c r="E28" s="127"/>
      <c r="F28" s="127"/>
      <c r="G28" s="127"/>
      <c r="H28" s="229"/>
    </row>
    <row r="29" spans="1:8" x14ac:dyDescent="0.2">
      <c r="A29" s="228"/>
      <c r="B29" s="228" t="s">
        <v>250</v>
      </c>
      <c r="C29" s="227">
        <f>SUM(C8:C28)</f>
        <v>2367618.0200000005</v>
      </c>
      <c r="D29" s="227">
        <f>SUM(D8:D28)</f>
        <v>2367618.0200000005</v>
      </c>
      <c r="E29" s="227">
        <f>SUM(E8:E28)</f>
        <v>0</v>
      </c>
      <c r="F29" s="227">
        <f>SUM(F8:F28)</f>
        <v>0</v>
      </c>
      <c r="G29" s="227">
        <f>SUM(G8:G28)</f>
        <v>0</v>
      </c>
      <c r="H29" s="227"/>
    </row>
    <row r="32" spans="1:8" x14ac:dyDescent="0.2">
      <c r="A32" s="122" t="s">
        <v>249</v>
      </c>
      <c r="B32" s="95"/>
      <c r="C32" s="23"/>
      <c r="D32" s="23"/>
      <c r="E32" s="23"/>
      <c r="F32" s="23"/>
      <c r="G32" s="23"/>
      <c r="H32" s="230" t="s">
        <v>248</v>
      </c>
    </row>
    <row r="33" spans="1:8" x14ac:dyDescent="0.2">
      <c r="A33" s="193"/>
    </row>
    <row r="34" spans="1:8" ht="15" customHeight="1" x14ac:dyDescent="0.2">
      <c r="A34" s="133" t="s">
        <v>45</v>
      </c>
      <c r="B34" s="132" t="s">
        <v>46</v>
      </c>
      <c r="C34" s="130" t="s">
        <v>156</v>
      </c>
      <c r="D34" s="172" t="s">
        <v>179</v>
      </c>
      <c r="E34" s="172" t="s">
        <v>178</v>
      </c>
      <c r="F34" s="172" t="s">
        <v>177</v>
      </c>
      <c r="G34" s="171" t="s">
        <v>176</v>
      </c>
      <c r="H34" s="132" t="s">
        <v>175</v>
      </c>
    </row>
    <row r="35" spans="1:8" x14ac:dyDescent="0.2">
      <c r="A35" s="128" t="s">
        <v>431</v>
      </c>
      <c r="B35" s="128" t="s">
        <v>431</v>
      </c>
      <c r="C35" s="127"/>
      <c r="D35" s="127"/>
      <c r="E35" s="127"/>
      <c r="F35" s="127"/>
      <c r="G35" s="127"/>
      <c r="H35" s="229"/>
    </row>
    <row r="36" spans="1:8" x14ac:dyDescent="0.2">
      <c r="A36" s="128"/>
      <c r="B36" s="128"/>
      <c r="C36" s="127"/>
      <c r="D36" s="127"/>
      <c r="E36" s="127"/>
      <c r="F36" s="127"/>
      <c r="G36" s="127"/>
      <c r="H36" s="229"/>
    </row>
    <row r="37" spans="1:8" x14ac:dyDescent="0.2">
      <c r="A37" s="128"/>
      <c r="B37" s="128"/>
      <c r="C37" s="127"/>
      <c r="D37" s="127"/>
      <c r="E37" s="127"/>
      <c r="F37" s="127"/>
      <c r="G37" s="127"/>
      <c r="H37" s="229"/>
    </row>
    <row r="38" spans="1:8" x14ac:dyDescent="0.2">
      <c r="A38" s="128"/>
      <c r="B38" s="128"/>
      <c r="C38" s="127"/>
      <c r="D38" s="127"/>
      <c r="E38" s="127"/>
      <c r="F38" s="127"/>
      <c r="G38" s="127"/>
      <c r="H38" s="229"/>
    </row>
    <row r="39" spans="1:8" x14ac:dyDescent="0.2">
      <c r="A39" s="128"/>
      <c r="B39" s="128"/>
      <c r="C39" s="127"/>
      <c r="D39" s="127"/>
      <c r="E39" s="127"/>
      <c r="F39" s="127"/>
      <c r="G39" s="127"/>
      <c r="H39" s="229"/>
    </row>
    <row r="40" spans="1:8" x14ac:dyDescent="0.2">
      <c r="A40" s="128"/>
      <c r="B40" s="128"/>
      <c r="C40" s="127"/>
      <c r="D40" s="127"/>
      <c r="E40" s="127"/>
      <c r="F40" s="127"/>
      <c r="G40" s="127"/>
      <c r="H40" s="229"/>
    </row>
    <row r="41" spans="1:8" x14ac:dyDescent="0.2">
      <c r="A41" s="128"/>
      <c r="B41" s="128"/>
      <c r="C41" s="127"/>
      <c r="D41" s="127"/>
      <c r="E41" s="127"/>
      <c r="F41" s="127"/>
      <c r="G41" s="127"/>
      <c r="H41" s="229"/>
    </row>
    <row r="42" spans="1:8" x14ac:dyDescent="0.2">
      <c r="A42" s="128"/>
      <c r="B42" s="128"/>
      <c r="C42" s="127"/>
      <c r="D42" s="127"/>
      <c r="E42" s="127"/>
      <c r="F42" s="127"/>
      <c r="G42" s="127"/>
      <c r="H42" s="229"/>
    </row>
    <row r="43" spans="1:8" x14ac:dyDescent="0.2">
      <c r="A43" s="128"/>
      <c r="B43" s="128"/>
      <c r="C43" s="127"/>
      <c r="D43" s="127"/>
      <c r="E43" s="127"/>
      <c r="F43" s="127"/>
      <c r="G43" s="127"/>
      <c r="H43" s="229"/>
    </row>
    <row r="44" spans="1:8" x14ac:dyDescent="0.2">
      <c r="A44" s="128"/>
      <c r="B44" s="128"/>
      <c r="C44" s="127"/>
      <c r="D44" s="127"/>
      <c r="E44" s="127"/>
      <c r="F44" s="127"/>
      <c r="G44" s="127"/>
      <c r="H44" s="229"/>
    </row>
    <row r="45" spans="1:8" x14ac:dyDescent="0.2">
      <c r="A45" s="128"/>
      <c r="B45" s="128"/>
      <c r="C45" s="127"/>
      <c r="D45" s="127"/>
      <c r="E45" s="127"/>
      <c r="F45" s="127"/>
      <c r="G45" s="127"/>
      <c r="H45" s="229"/>
    </row>
    <row r="46" spans="1:8" x14ac:dyDescent="0.2">
      <c r="A46" s="128"/>
      <c r="B46" s="128"/>
      <c r="C46" s="127"/>
      <c r="D46" s="127"/>
      <c r="E46" s="127"/>
      <c r="F46" s="127"/>
      <c r="G46" s="127"/>
      <c r="H46" s="229"/>
    </row>
    <row r="47" spans="1:8" x14ac:dyDescent="0.2">
      <c r="A47" s="128"/>
      <c r="B47" s="128"/>
      <c r="C47" s="127"/>
      <c r="D47" s="127"/>
      <c r="E47" s="127"/>
      <c r="F47" s="127"/>
      <c r="G47" s="127"/>
      <c r="H47" s="229"/>
    </row>
    <row r="48" spans="1:8" x14ac:dyDescent="0.2">
      <c r="A48" s="128"/>
      <c r="B48" s="128"/>
      <c r="C48" s="127"/>
      <c r="D48" s="127"/>
      <c r="E48" s="127"/>
      <c r="F48" s="127"/>
      <c r="G48" s="127"/>
      <c r="H48" s="229"/>
    </row>
    <row r="49" spans="1:8" x14ac:dyDescent="0.2">
      <c r="A49" s="228"/>
      <c r="B49" s="228" t="s">
        <v>247</v>
      </c>
      <c r="C49" s="227">
        <f>SUM(C35:C48)</f>
        <v>0</v>
      </c>
      <c r="D49" s="227">
        <f>SUM(D35:D48)</f>
        <v>0</v>
      </c>
      <c r="E49" s="227">
        <f>SUM(E35:E48)</f>
        <v>0</v>
      </c>
      <c r="F49" s="227">
        <f>SUM(F35:F48)</f>
        <v>0</v>
      </c>
      <c r="G49" s="227">
        <f>SUM(G35:G48)</f>
        <v>0</v>
      </c>
      <c r="H49" s="227"/>
    </row>
  </sheetData>
  <dataValidations count="8">
    <dataValidation allowBlank="1" showInputMessage="1" showErrorMessage="1" prompt="Saldo final de la Información Financiera Trimestral que se presenta (trimestral: 1er, 2do, 3ro. o 4to.)." sqref="C7 C34"/>
    <dataValidation allowBlank="1" showInputMessage="1" showErrorMessage="1" prompt="Corresponde al número de la cuenta de acuerdo al Plan de Cuentas emitido por el CONAC (DOF 23/12/2015)." sqref="A7 A34"/>
    <dataValidation allowBlank="1" showInputMessage="1" showErrorMessage="1" prompt="Informar sobre la factibilidad de pago." sqref="H7 H34"/>
    <dataValidation allowBlank="1" showInputMessage="1" showErrorMessage="1" prompt="Importe de la cuentas por cobrar con vencimiento mayor a 365 días." sqref="G7 G34"/>
    <dataValidation allowBlank="1" showInputMessage="1" showErrorMessage="1" prompt="Importe de la cuentas por cobrar con fecha de vencimiento de 181 a 365 días." sqref="F7 F34"/>
    <dataValidation allowBlank="1" showInputMessage="1" showErrorMessage="1" prompt="Importe de la cuentas por cobrar con fecha de vencimiento de 91 a 180 días." sqref="E7 E34"/>
    <dataValidation allowBlank="1" showInputMessage="1" showErrorMessage="1" prompt="Importe de la cuentas por cobrar con fecha de vencimiento de 1 a 90 días." sqref="D7 D34"/>
    <dataValidation allowBlank="1" showInputMessage="1" showErrorMessage="1" prompt="Corresponde al nombre o descripción de la cuenta de acuerdo al Plan de Cuentas emitido por el CONAC." sqref="B7 B34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3.7109375" style="83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239" t="s">
        <v>257</v>
      </c>
      <c r="B5" s="239"/>
      <c r="E5" s="230" t="s">
        <v>254</v>
      </c>
    </row>
    <row r="6" spans="1:5" x14ac:dyDescent="0.2">
      <c r="D6" s="2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130" t="s">
        <v>253</v>
      </c>
      <c r="E7" s="130" t="s">
        <v>175</v>
      </c>
    </row>
    <row r="8" spans="1:5" ht="11.25" customHeight="1" x14ac:dyDescent="0.2">
      <c r="A8" s="128" t="s">
        <v>432</v>
      </c>
      <c r="B8" s="128" t="s">
        <v>432</v>
      </c>
      <c r="C8" s="229"/>
      <c r="D8" s="229"/>
      <c r="E8" s="208"/>
    </row>
    <row r="9" spans="1:5" x14ac:dyDescent="0.2">
      <c r="A9" s="128"/>
      <c r="B9" s="128"/>
      <c r="C9" s="229"/>
      <c r="D9" s="229"/>
      <c r="E9" s="208"/>
    </row>
    <row r="10" spans="1:5" x14ac:dyDescent="0.2">
      <c r="A10" s="238"/>
      <c r="B10" s="238" t="s">
        <v>256</v>
      </c>
      <c r="C10" s="237">
        <f>SUM(C8:C9)</f>
        <v>0</v>
      </c>
      <c r="D10" s="231"/>
      <c r="E10" s="231"/>
    </row>
    <row r="13" spans="1:5" ht="11.25" customHeight="1" x14ac:dyDescent="0.2">
      <c r="A13" s="122" t="s">
        <v>255</v>
      </c>
      <c r="B13" s="95"/>
      <c r="E13" s="230" t="s">
        <v>254</v>
      </c>
    </row>
    <row r="14" spans="1:5" x14ac:dyDescent="0.2">
      <c r="A14" s="193"/>
    </row>
    <row r="15" spans="1:5" ht="15" customHeight="1" x14ac:dyDescent="0.2">
      <c r="A15" s="133" t="s">
        <v>45</v>
      </c>
      <c r="B15" s="132" t="s">
        <v>46</v>
      </c>
      <c r="C15" s="130" t="s">
        <v>156</v>
      </c>
      <c r="D15" s="130" t="s">
        <v>253</v>
      </c>
      <c r="E15" s="130" t="s">
        <v>175</v>
      </c>
    </row>
    <row r="16" spans="1:5" x14ac:dyDescent="0.2">
      <c r="A16" s="236" t="s">
        <v>432</v>
      </c>
      <c r="B16" s="235" t="s">
        <v>432</v>
      </c>
      <c r="C16" s="234"/>
      <c r="D16" s="229"/>
      <c r="E16" s="208"/>
    </row>
    <row r="17" spans="1:5" x14ac:dyDescent="0.2">
      <c r="A17" s="128"/>
      <c r="B17" s="233"/>
      <c r="C17" s="229"/>
      <c r="D17" s="229"/>
      <c r="E17" s="208"/>
    </row>
    <row r="18" spans="1:5" x14ac:dyDescent="0.2">
      <c r="A18" s="228"/>
      <c r="B18" s="228" t="s">
        <v>252</v>
      </c>
      <c r="C18" s="232">
        <f>SUM(C16:C17)</f>
        <v>0</v>
      </c>
      <c r="D18" s="231"/>
      <c r="E18" s="231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42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122" t="s">
        <v>265</v>
      </c>
      <c r="B5" s="95"/>
      <c r="C5" s="7"/>
      <c r="D5" s="83"/>
      <c r="E5" s="230" t="s">
        <v>259</v>
      </c>
    </row>
    <row r="6" spans="1:5" s="12" customFormat="1" x14ac:dyDescent="0.2">
      <c r="A6" s="193"/>
      <c r="B6" s="83"/>
      <c r="C6" s="7"/>
      <c r="D6" s="83"/>
      <c r="E6" s="83"/>
    </row>
    <row r="7" spans="1:5" s="12" customFormat="1" ht="15" customHeight="1" x14ac:dyDescent="0.2">
      <c r="A7" s="133" t="s">
        <v>45</v>
      </c>
      <c r="B7" s="132" t="s">
        <v>46</v>
      </c>
      <c r="C7" s="130" t="s">
        <v>156</v>
      </c>
      <c r="D7" s="130" t="s">
        <v>253</v>
      </c>
      <c r="E7" s="130" t="s">
        <v>175</v>
      </c>
    </row>
    <row r="8" spans="1:5" s="12" customFormat="1" x14ac:dyDescent="0.2">
      <c r="A8" s="236" t="s">
        <v>432</v>
      </c>
      <c r="B8" s="235" t="s">
        <v>432</v>
      </c>
      <c r="C8" s="234"/>
      <c r="D8" s="229"/>
      <c r="E8" s="208"/>
    </row>
    <row r="9" spans="1:5" s="12" customFormat="1" x14ac:dyDescent="0.2">
      <c r="A9" s="128"/>
      <c r="B9" s="233"/>
      <c r="C9" s="229"/>
      <c r="D9" s="229"/>
      <c r="E9" s="208"/>
    </row>
    <row r="10" spans="1:5" s="12" customFormat="1" x14ac:dyDescent="0.2">
      <c r="A10" s="228"/>
      <c r="B10" s="228" t="s">
        <v>264</v>
      </c>
      <c r="C10" s="232">
        <f>SUM(C8:C9)</f>
        <v>0</v>
      </c>
      <c r="D10" s="231"/>
      <c r="E10" s="231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122" t="s">
        <v>263</v>
      </c>
      <c r="B13" s="122"/>
      <c r="C13" s="13"/>
      <c r="D13" s="25"/>
      <c r="E13" s="95" t="s">
        <v>262</v>
      </c>
    </row>
    <row r="14" spans="1:5" s="24" customFormat="1" x14ac:dyDescent="0.2">
      <c r="A14" s="186"/>
      <c r="B14" s="186"/>
      <c r="C14" s="23"/>
      <c r="D14" s="25"/>
    </row>
    <row r="15" spans="1:5" ht="15" customHeight="1" x14ac:dyDescent="0.2">
      <c r="A15" s="133" t="s">
        <v>45</v>
      </c>
      <c r="B15" s="132" t="s">
        <v>46</v>
      </c>
      <c r="C15" s="130" t="s">
        <v>156</v>
      </c>
      <c r="D15" s="130" t="s">
        <v>253</v>
      </c>
      <c r="E15" s="130" t="s">
        <v>175</v>
      </c>
    </row>
    <row r="16" spans="1:5" ht="11.25" customHeight="1" x14ac:dyDescent="0.2">
      <c r="A16" s="143" t="s">
        <v>432</v>
      </c>
      <c r="B16" s="181" t="s">
        <v>432</v>
      </c>
      <c r="C16" s="127"/>
      <c r="D16" s="127"/>
      <c r="E16" s="208"/>
    </row>
    <row r="17" spans="1:5" x14ac:dyDescent="0.2">
      <c r="A17" s="143"/>
      <c r="B17" s="181"/>
      <c r="C17" s="127"/>
      <c r="D17" s="127"/>
      <c r="E17" s="208"/>
    </row>
    <row r="18" spans="1:5" x14ac:dyDescent="0.2">
      <c r="A18" s="241"/>
      <c r="B18" s="241" t="s">
        <v>261</v>
      </c>
      <c r="C18" s="240">
        <f>SUM(C16:C17)</f>
        <v>0</v>
      </c>
      <c r="D18" s="149"/>
      <c r="E18" s="149"/>
    </row>
    <row r="21" spans="1:5" x14ac:dyDescent="0.2">
      <c r="A21" s="122" t="s">
        <v>260</v>
      </c>
      <c r="B21" s="95"/>
      <c r="E21" s="230" t="s">
        <v>259</v>
      </c>
    </row>
    <row r="22" spans="1:5" x14ac:dyDescent="0.2">
      <c r="A22" s="193"/>
    </row>
    <row r="23" spans="1:5" ht="15" customHeight="1" x14ac:dyDescent="0.2">
      <c r="A23" s="133" t="s">
        <v>45</v>
      </c>
      <c r="B23" s="132" t="s">
        <v>46</v>
      </c>
      <c r="C23" s="130" t="s">
        <v>156</v>
      </c>
      <c r="D23" s="130" t="s">
        <v>253</v>
      </c>
      <c r="E23" s="130" t="s">
        <v>175</v>
      </c>
    </row>
    <row r="24" spans="1:5" x14ac:dyDescent="0.2">
      <c r="A24" s="236" t="s">
        <v>432</v>
      </c>
      <c r="B24" s="235" t="s">
        <v>432</v>
      </c>
      <c r="C24" s="234"/>
      <c r="D24" s="229"/>
      <c r="E24" s="208"/>
    </row>
    <row r="25" spans="1:5" x14ac:dyDescent="0.2">
      <c r="A25" s="128"/>
      <c r="B25" s="233"/>
      <c r="C25" s="229"/>
      <c r="D25" s="229"/>
      <c r="E25" s="208"/>
    </row>
    <row r="26" spans="1:5" x14ac:dyDescent="0.2">
      <c r="A26" s="228"/>
      <c r="B26" s="228" t="s">
        <v>258</v>
      </c>
      <c r="C26" s="232">
        <f>SUM(C24:C25)</f>
        <v>0</v>
      </c>
      <c r="D26" s="231"/>
      <c r="E26" s="231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B10" sqref="B10"/>
    </sheetView>
  </sheetViews>
  <sheetFormatPr baseColWidth="10" defaultRowHeight="11.25" x14ac:dyDescent="0.2"/>
  <cols>
    <col min="1" max="1" width="8.7109375" style="9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3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99"/>
    <col min="29" max="16384" width="11.42578125" style="98"/>
  </cols>
  <sheetData>
    <row r="1" spans="1:28" s="24" customFormat="1" ht="18" customHeight="1" x14ac:dyDescent="0.2">
      <c r="A1" s="363" t="s">
        <v>152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5"/>
      <c r="AB1" s="12"/>
    </row>
    <row r="2" spans="1:28" s="24" customFormat="1" x14ac:dyDescent="0.2">
      <c r="A2" s="83"/>
      <c r="B2" s="83"/>
      <c r="C2" s="83"/>
      <c r="D2" s="83"/>
      <c r="E2" s="83"/>
      <c r="F2" s="7"/>
      <c r="G2" s="7"/>
      <c r="H2" s="7"/>
      <c r="I2" s="7"/>
      <c r="J2" s="7"/>
      <c r="K2" s="7"/>
      <c r="L2" s="7"/>
      <c r="M2" s="7"/>
      <c r="N2" s="7"/>
      <c r="O2" s="7"/>
      <c r="P2" s="83"/>
      <c r="Q2" s="83"/>
      <c r="R2" s="83"/>
      <c r="S2" s="26"/>
      <c r="T2" s="83"/>
      <c r="U2" s="83"/>
      <c r="V2" s="83"/>
      <c r="W2" s="83"/>
      <c r="X2" s="83"/>
      <c r="Y2" s="83"/>
      <c r="Z2" s="83"/>
      <c r="AA2" s="83"/>
      <c r="AB2" s="12"/>
    </row>
    <row r="3" spans="1:28" s="24" customFormat="1" x14ac:dyDescent="0.2">
      <c r="A3" s="83"/>
      <c r="B3" s="83"/>
      <c r="C3" s="83"/>
      <c r="D3" s="83"/>
      <c r="E3" s="83"/>
      <c r="F3" s="7"/>
      <c r="G3" s="7"/>
      <c r="H3" s="7"/>
      <c r="I3" s="7"/>
      <c r="J3" s="7"/>
      <c r="K3" s="7"/>
      <c r="L3" s="7"/>
      <c r="M3" s="7"/>
      <c r="N3" s="7"/>
      <c r="O3" s="7"/>
      <c r="P3" s="83"/>
      <c r="Q3" s="83"/>
      <c r="R3" s="83"/>
      <c r="S3" s="26"/>
      <c r="T3" s="83"/>
      <c r="U3" s="83"/>
      <c r="V3" s="83"/>
      <c r="W3" s="83"/>
      <c r="X3" s="83"/>
      <c r="Y3" s="83"/>
      <c r="Z3" s="83"/>
      <c r="AA3" s="83"/>
      <c r="AB3" s="12"/>
    </row>
    <row r="4" spans="1:28" s="24" customFormat="1" ht="11.25" customHeight="1" x14ac:dyDescent="0.2">
      <c r="A4" s="122" t="s">
        <v>130</v>
      </c>
      <c r="B4" s="92"/>
      <c r="C4" s="92"/>
      <c r="D4" s="92"/>
      <c r="E4" s="93"/>
      <c r="F4" s="13"/>
      <c r="G4" s="13"/>
      <c r="H4" s="13"/>
      <c r="I4" s="13"/>
      <c r="J4" s="27"/>
      <c r="K4" s="27"/>
      <c r="L4" s="27"/>
      <c r="M4" s="27"/>
      <c r="N4" s="27"/>
      <c r="O4" s="7"/>
      <c r="P4" s="364" t="s">
        <v>54</v>
      </c>
      <c r="Q4" s="364"/>
      <c r="R4" s="364"/>
      <c r="S4" s="364"/>
      <c r="T4" s="364"/>
      <c r="U4" s="83"/>
      <c r="V4" s="83"/>
      <c r="W4" s="83"/>
      <c r="X4" s="83"/>
      <c r="Y4" s="83"/>
      <c r="Z4" s="83"/>
      <c r="AA4" s="83"/>
      <c r="AB4" s="12"/>
    </row>
    <row r="5" spans="1:28" s="24" customFormat="1" x14ac:dyDescent="0.2">
      <c r="A5" s="72"/>
      <c r="B5" s="73"/>
      <c r="C5" s="74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5"/>
      <c r="B6" s="365" t="s">
        <v>55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6"/>
    </row>
    <row r="7" spans="1:28" ht="12.95" customHeight="1" x14ac:dyDescent="0.2">
      <c r="A7" s="117"/>
      <c r="B7" s="117"/>
      <c r="C7" s="117"/>
      <c r="D7" s="117"/>
      <c r="E7" s="117"/>
      <c r="F7" s="120" t="s">
        <v>120</v>
      </c>
      <c r="G7" s="119"/>
      <c r="H7" s="121" t="s">
        <v>151</v>
      </c>
      <c r="I7" s="118"/>
      <c r="J7" s="117"/>
      <c r="K7" s="120" t="s">
        <v>121</v>
      </c>
      <c r="L7" s="119"/>
      <c r="M7" s="118"/>
      <c r="N7" s="118"/>
      <c r="O7" s="118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1:28" s="112" customFormat="1" ht="33.75" customHeight="1" x14ac:dyDescent="0.25">
      <c r="A8" s="114" t="s">
        <v>125</v>
      </c>
      <c r="B8" s="114" t="s">
        <v>56</v>
      </c>
      <c r="C8" s="114" t="s">
        <v>57</v>
      </c>
      <c r="D8" s="114" t="s">
        <v>134</v>
      </c>
      <c r="E8" s="114" t="s">
        <v>126</v>
      </c>
      <c r="F8" s="116" t="s">
        <v>69</v>
      </c>
      <c r="G8" s="116" t="s">
        <v>70</v>
      </c>
      <c r="H8" s="116" t="s">
        <v>70</v>
      </c>
      <c r="I8" s="115" t="s">
        <v>127</v>
      </c>
      <c r="J8" s="114" t="s">
        <v>58</v>
      </c>
      <c r="K8" s="116" t="s">
        <v>69</v>
      </c>
      <c r="L8" s="116" t="s">
        <v>70</v>
      </c>
      <c r="M8" s="115" t="s">
        <v>122</v>
      </c>
      <c r="N8" s="115" t="s">
        <v>123</v>
      </c>
      <c r="O8" s="115" t="s">
        <v>59</v>
      </c>
      <c r="P8" s="114" t="s">
        <v>128</v>
      </c>
      <c r="Q8" s="114" t="s">
        <v>129</v>
      </c>
      <c r="R8" s="114" t="s">
        <v>60</v>
      </c>
      <c r="S8" s="114" t="s">
        <v>61</v>
      </c>
      <c r="T8" s="114" t="s">
        <v>62</v>
      </c>
      <c r="U8" s="114" t="s">
        <v>63</v>
      </c>
      <c r="V8" s="114" t="s">
        <v>64</v>
      </c>
      <c r="W8" s="114" t="s">
        <v>65</v>
      </c>
      <c r="X8" s="114" t="s">
        <v>66</v>
      </c>
      <c r="Y8" s="114" t="s">
        <v>124</v>
      </c>
      <c r="Z8" s="114" t="s">
        <v>67</v>
      </c>
      <c r="AA8" s="114" t="s">
        <v>68</v>
      </c>
      <c r="AB8" s="113"/>
    </row>
    <row r="9" spans="1:28" x14ac:dyDescent="0.2">
      <c r="A9" s="109" t="s">
        <v>71</v>
      </c>
      <c r="B9" s="104" t="s">
        <v>432</v>
      </c>
      <c r="C9" s="102"/>
      <c r="D9" s="102"/>
      <c r="E9" s="102"/>
      <c r="F9" s="106"/>
      <c r="G9" s="106"/>
      <c r="H9" s="108"/>
      <c r="I9" s="108"/>
      <c r="J9" s="107"/>
      <c r="K9" s="106"/>
      <c r="L9" s="106"/>
      <c r="M9" s="106"/>
      <c r="N9" s="106"/>
      <c r="O9" s="106"/>
      <c r="P9" s="105"/>
      <c r="Q9" s="105"/>
      <c r="R9" s="103"/>
      <c r="S9" s="103"/>
      <c r="T9" s="102"/>
      <c r="U9" s="102"/>
      <c r="V9" s="104"/>
      <c r="W9" s="104"/>
      <c r="X9" s="102"/>
      <c r="Y9" s="102"/>
      <c r="Z9" s="103"/>
      <c r="AA9" s="102"/>
    </row>
    <row r="10" spans="1:28" s="110" customFormat="1" x14ac:dyDescent="0.2">
      <c r="A10" s="109" t="s">
        <v>72</v>
      </c>
      <c r="B10" s="104"/>
      <c r="C10" s="102"/>
      <c r="D10" s="102"/>
      <c r="E10" s="102"/>
      <c r="F10" s="106"/>
      <c r="G10" s="106"/>
      <c r="H10" s="108"/>
      <c r="I10" s="108"/>
      <c r="J10" s="107"/>
      <c r="K10" s="106"/>
      <c r="L10" s="106"/>
      <c r="M10" s="106"/>
      <c r="N10" s="106"/>
      <c r="O10" s="106"/>
      <c r="P10" s="105"/>
      <c r="Q10" s="105"/>
      <c r="R10" s="103"/>
      <c r="S10" s="103"/>
      <c r="T10" s="102"/>
      <c r="U10" s="102"/>
      <c r="V10" s="104"/>
      <c r="W10" s="104"/>
      <c r="X10" s="102"/>
      <c r="Y10" s="102"/>
      <c r="Z10" s="103"/>
      <c r="AA10" s="102"/>
      <c r="AB10" s="111"/>
    </row>
    <row r="11" spans="1:28" s="99" customFormat="1" x14ac:dyDescent="0.2">
      <c r="A11" s="109" t="s">
        <v>73</v>
      </c>
      <c r="B11" s="104"/>
      <c r="C11" s="102"/>
      <c r="D11" s="102"/>
      <c r="E11" s="102"/>
      <c r="F11" s="106"/>
      <c r="G11" s="106"/>
      <c r="H11" s="108"/>
      <c r="I11" s="108"/>
      <c r="J11" s="107"/>
      <c r="K11" s="106"/>
      <c r="L11" s="106"/>
      <c r="M11" s="106"/>
      <c r="N11" s="106"/>
      <c r="O11" s="106"/>
      <c r="P11" s="105"/>
      <c r="Q11" s="105"/>
      <c r="R11" s="103"/>
      <c r="S11" s="103"/>
      <c r="T11" s="102"/>
      <c r="U11" s="102"/>
      <c r="V11" s="104"/>
      <c r="W11" s="104"/>
      <c r="X11" s="102"/>
      <c r="Y11" s="102"/>
      <c r="Z11" s="103"/>
      <c r="AA11" s="102"/>
    </row>
    <row r="12" spans="1:28" s="99" customFormat="1" x14ac:dyDescent="0.2">
      <c r="A12" s="109" t="s">
        <v>74</v>
      </c>
      <c r="B12" s="104"/>
      <c r="C12" s="102"/>
      <c r="D12" s="102"/>
      <c r="E12" s="102"/>
      <c r="F12" s="106"/>
      <c r="G12" s="106"/>
      <c r="H12" s="108"/>
      <c r="I12" s="108"/>
      <c r="J12" s="107"/>
      <c r="K12" s="106"/>
      <c r="L12" s="106"/>
      <c r="M12" s="106"/>
      <c r="N12" s="106"/>
      <c r="O12" s="106"/>
      <c r="P12" s="105"/>
      <c r="Q12" s="105"/>
      <c r="R12" s="103"/>
      <c r="S12" s="103"/>
      <c r="T12" s="102"/>
      <c r="U12" s="102"/>
      <c r="V12" s="104"/>
      <c r="W12" s="104"/>
      <c r="X12" s="102"/>
      <c r="Y12" s="102"/>
      <c r="Z12" s="103"/>
      <c r="AA12" s="102"/>
    </row>
    <row r="13" spans="1:28" s="99" customFormat="1" x14ac:dyDescent="0.2">
      <c r="A13" s="109"/>
      <c r="B13" s="104"/>
      <c r="C13" s="102"/>
      <c r="D13" s="102"/>
      <c r="E13" s="102"/>
      <c r="F13" s="106"/>
      <c r="G13" s="106"/>
      <c r="H13" s="108"/>
      <c r="I13" s="108"/>
      <c r="J13" s="107"/>
      <c r="K13" s="106"/>
      <c r="L13" s="106"/>
      <c r="M13" s="106"/>
      <c r="N13" s="106"/>
      <c r="O13" s="106"/>
      <c r="P13" s="105"/>
      <c r="Q13" s="105"/>
      <c r="R13" s="103"/>
      <c r="S13" s="103"/>
      <c r="T13" s="102"/>
      <c r="U13" s="102"/>
      <c r="V13" s="104"/>
      <c r="W13" s="104"/>
      <c r="X13" s="102"/>
      <c r="Y13" s="102"/>
      <c r="Z13" s="103"/>
      <c r="AA13" s="102"/>
    </row>
    <row r="14" spans="1:28" s="99" customFormat="1" x14ac:dyDescent="0.2">
      <c r="A14" s="109"/>
      <c r="B14" s="104"/>
      <c r="C14" s="102"/>
      <c r="D14" s="102"/>
      <c r="E14" s="102"/>
      <c r="F14" s="106"/>
      <c r="G14" s="106"/>
      <c r="H14" s="108"/>
      <c r="I14" s="108"/>
      <c r="J14" s="107"/>
      <c r="K14" s="106"/>
      <c r="L14" s="106"/>
      <c r="M14" s="106"/>
      <c r="N14" s="106"/>
      <c r="O14" s="106"/>
      <c r="P14" s="105"/>
      <c r="Q14" s="105"/>
      <c r="R14" s="103"/>
      <c r="S14" s="103"/>
      <c r="T14" s="102"/>
      <c r="U14" s="102"/>
      <c r="V14" s="104"/>
      <c r="W14" s="104"/>
      <c r="X14" s="102"/>
      <c r="Y14" s="102"/>
      <c r="Z14" s="103"/>
      <c r="AA14" s="102"/>
    </row>
    <row r="15" spans="1:28" s="99" customFormat="1" x14ac:dyDescent="0.2">
      <c r="A15" s="109"/>
      <c r="B15" s="104"/>
      <c r="C15" s="102"/>
      <c r="D15" s="102"/>
      <c r="E15" s="102"/>
      <c r="F15" s="106"/>
      <c r="G15" s="106"/>
      <c r="H15" s="108"/>
      <c r="I15" s="108"/>
      <c r="J15" s="107"/>
      <c r="K15" s="106"/>
      <c r="L15" s="106"/>
      <c r="M15" s="106"/>
      <c r="N15" s="106"/>
      <c r="O15" s="106"/>
      <c r="P15" s="105"/>
      <c r="Q15" s="105"/>
      <c r="R15" s="103"/>
      <c r="S15" s="103"/>
      <c r="T15" s="102"/>
      <c r="U15" s="102"/>
      <c r="V15" s="104"/>
      <c r="W15" s="104"/>
      <c r="X15" s="102"/>
      <c r="Y15" s="102"/>
      <c r="Z15" s="103"/>
      <c r="AA15" s="102"/>
    </row>
    <row r="16" spans="1:28" s="99" customFormat="1" x14ac:dyDescent="0.2">
      <c r="A16" s="109"/>
      <c r="B16" s="104"/>
      <c r="C16" s="102"/>
      <c r="D16" s="102"/>
      <c r="E16" s="102"/>
      <c r="F16" s="106"/>
      <c r="G16" s="106"/>
      <c r="H16" s="108"/>
      <c r="I16" s="108"/>
      <c r="J16" s="107"/>
      <c r="K16" s="106"/>
      <c r="L16" s="106"/>
      <c r="M16" s="106"/>
      <c r="N16" s="106"/>
      <c r="O16" s="106"/>
      <c r="P16" s="105"/>
      <c r="Q16" s="105"/>
      <c r="R16" s="103"/>
      <c r="S16" s="103"/>
      <c r="T16" s="102"/>
      <c r="U16" s="102"/>
      <c r="V16" s="104"/>
      <c r="W16" s="104"/>
      <c r="X16" s="102"/>
      <c r="Y16" s="102"/>
      <c r="Z16" s="103"/>
      <c r="AA16" s="102"/>
    </row>
    <row r="17" spans="1:27" x14ac:dyDescent="0.2">
      <c r="A17" s="109"/>
      <c r="B17" s="104"/>
      <c r="C17" s="102"/>
      <c r="D17" s="102"/>
      <c r="E17" s="102"/>
      <c r="F17" s="106"/>
      <c r="G17" s="106"/>
      <c r="H17" s="108"/>
      <c r="I17" s="108"/>
      <c r="J17" s="107"/>
      <c r="K17" s="106"/>
      <c r="L17" s="106"/>
      <c r="M17" s="106"/>
      <c r="N17" s="106"/>
      <c r="O17" s="106"/>
      <c r="P17" s="105"/>
      <c r="Q17" s="105"/>
      <c r="R17" s="103"/>
      <c r="S17" s="103"/>
      <c r="T17" s="102"/>
      <c r="U17" s="102"/>
      <c r="V17" s="104"/>
      <c r="W17" s="104"/>
      <c r="X17" s="102"/>
      <c r="Y17" s="102"/>
      <c r="Z17" s="103"/>
      <c r="AA17" s="102"/>
    </row>
    <row r="18" spans="1:27" s="100" customFormat="1" x14ac:dyDescent="0.2">
      <c r="A18" s="101">
        <v>900001</v>
      </c>
      <c r="B18" s="76" t="s">
        <v>75</v>
      </c>
      <c r="C18" s="76"/>
      <c r="D18" s="76"/>
      <c r="E18" s="76"/>
      <c r="F18" s="77">
        <f>SUM(F9:F17)</f>
        <v>0</v>
      </c>
      <c r="G18" s="77">
        <f>SUM(G9:G17)</f>
        <v>0</v>
      </c>
      <c r="H18" s="77">
        <f>SUM(H9:H17)</f>
        <v>0</v>
      </c>
      <c r="I18" s="77">
        <f>SUM(I9:I17)</f>
        <v>0</v>
      </c>
      <c r="J18" s="78"/>
      <c r="K18" s="77">
        <f>SUM(K9:K17)</f>
        <v>0</v>
      </c>
      <c r="L18" s="77">
        <f>SUM(L9:L17)</f>
        <v>0</v>
      </c>
      <c r="M18" s="77">
        <f>SUM(M9:M17)</f>
        <v>0</v>
      </c>
      <c r="N18" s="77">
        <f>SUM(N9:N17)</f>
        <v>0</v>
      </c>
      <c r="O18" s="77">
        <f>SUM(O9:O17)</f>
        <v>0</v>
      </c>
      <c r="P18" s="79"/>
      <c r="Q18" s="76"/>
      <c r="R18" s="76"/>
      <c r="S18" s="80"/>
      <c r="T18" s="76"/>
      <c r="U18" s="76"/>
      <c r="V18" s="76"/>
      <c r="W18" s="76"/>
      <c r="X18" s="76"/>
      <c r="Y18" s="76"/>
      <c r="Z18" s="76"/>
      <c r="AA18" s="76"/>
    </row>
    <row r="19" spans="1:27" s="100" customFormat="1" x14ac:dyDescent="0.2">
      <c r="A19" s="15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00" customFormat="1" x14ac:dyDescent="0.2">
      <c r="A20" s="15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43" zoomScaleNormal="100" zoomScaleSheetLayoutView="100" workbookViewId="0">
      <selection activeCell="C47" activeCellId="1" sqref="C91 C47"/>
    </sheetView>
  </sheetViews>
  <sheetFormatPr baseColWidth="10" defaultColWidth="12.42578125" defaultRowHeight="11.25" x14ac:dyDescent="0.2"/>
  <cols>
    <col min="1" max="1" width="19.7109375" style="83" customWidth="1"/>
    <col min="2" max="2" width="50.7109375" style="83" customWidth="1"/>
    <col min="3" max="4" width="17.7109375" style="4" customWidth="1"/>
    <col min="5" max="16384" width="12.42578125" style="83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216" t="s">
        <v>271</v>
      </c>
      <c r="B5" s="216"/>
      <c r="C5" s="13"/>
      <c r="D5" s="95" t="s">
        <v>270</v>
      </c>
    </row>
    <row r="6" spans="1:4" ht="11.25" customHeight="1" x14ac:dyDescent="0.2">
      <c r="A6" s="222"/>
      <c r="B6" s="222"/>
      <c r="C6" s="223"/>
      <c r="D6" s="243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130" t="s">
        <v>175</v>
      </c>
    </row>
    <row r="8" spans="1:4" x14ac:dyDescent="0.2">
      <c r="A8" s="143" t="s">
        <v>584</v>
      </c>
      <c r="B8" s="143" t="s">
        <v>585</v>
      </c>
      <c r="C8" s="141">
        <v>32328413.940000001</v>
      </c>
      <c r="D8" s="127"/>
    </row>
    <row r="9" spans="1:4" x14ac:dyDescent="0.2">
      <c r="A9" s="143" t="s">
        <v>586</v>
      </c>
      <c r="B9" s="143" t="s">
        <v>587</v>
      </c>
      <c r="C9" s="141">
        <v>17489980.68</v>
      </c>
      <c r="D9" s="127"/>
    </row>
    <row r="10" spans="1:4" x14ac:dyDescent="0.2">
      <c r="A10" s="143" t="s">
        <v>588</v>
      </c>
      <c r="B10" s="143" t="s">
        <v>589</v>
      </c>
      <c r="C10" s="141">
        <v>17717963.84</v>
      </c>
      <c r="D10" s="127"/>
    </row>
    <row r="11" spans="1:4" x14ac:dyDescent="0.2">
      <c r="A11" s="143" t="s">
        <v>590</v>
      </c>
      <c r="B11" s="143" t="s">
        <v>591</v>
      </c>
      <c r="C11" s="141">
        <v>5785161.7199999997</v>
      </c>
      <c r="D11" s="127"/>
    </row>
    <row r="12" spans="1:4" x14ac:dyDescent="0.2">
      <c r="A12" s="143" t="s">
        <v>592</v>
      </c>
      <c r="B12" s="143" t="s">
        <v>593</v>
      </c>
      <c r="C12" s="141">
        <v>3799825.05</v>
      </c>
      <c r="D12" s="127"/>
    </row>
    <row r="13" spans="1:4" x14ac:dyDescent="0.2">
      <c r="A13" s="143" t="s">
        <v>594</v>
      </c>
      <c r="B13" s="143" t="s">
        <v>595</v>
      </c>
      <c r="C13" s="141">
        <v>2065164</v>
      </c>
      <c r="D13" s="127"/>
    </row>
    <row r="14" spans="1:4" x14ac:dyDescent="0.2">
      <c r="A14" s="143" t="s">
        <v>596</v>
      </c>
      <c r="B14" s="143" t="s">
        <v>597</v>
      </c>
      <c r="C14" s="141">
        <v>2292362.38</v>
      </c>
      <c r="D14" s="127"/>
    </row>
    <row r="15" spans="1:4" x14ac:dyDescent="0.2">
      <c r="A15" s="143" t="s">
        <v>598</v>
      </c>
      <c r="B15" s="143" t="s">
        <v>599</v>
      </c>
      <c r="C15" s="141">
        <v>736805.66</v>
      </c>
      <c r="D15" s="127"/>
    </row>
    <row r="16" spans="1:4" x14ac:dyDescent="0.2">
      <c r="A16" s="143" t="s">
        <v>600</v>
      </c>
      <c r="B16" s="143" t="s">
        <v>601</v>
      </c>
      <c r="C16" s="141">
        <v>4587357.16</v>
      </c>
      <c r="D16" s="127"/>
    </row>
    <row r="17" spans="1:4" x14ac:dyDescent="0.2">
      <c r="A17" s="143" t="s">
        <v>602</v>
      </c>
      <c r="B17" s="143" t="s">
        <v>603</v>
      </c>
      <c r="C17" s="141">
        <v>2578258.17</v>
      </c>
      <c r="D17" s="127"/>
    </row>
    <row r="18" spans="1:4" x14ac:dyDescent="0.2">
      <c r="A18" s="143" t="s">
        <v>604</v>
      </c>
      <c r="B18" s="143" t="s">
        <v>605</v>
      </c>
      <c r="C18" s="141">
        <v>2825503.62</v>
      </c>
      <c r="D18" s="127"/>
    </row>
    <row r="19" spans="1:4" x14ac:dyDescent="0.2">
      <c r="A19" s="143" t="s">
        <v>606</v>
      </c>
      <c r="B19" s="143" t="s">
        <v>607</v>
      </c>
      <c r="C19" s="141">
        <v>868854.68</v>
      </c>
      <c r="D19" s="127"/>
    </row>
    <row r="20" spans="1:4" x14ac:dyDescent="0.2">
      <c r="A20" s="143" t="s">
        <v>608</v>
      </c>
      <c r="B20" s="143" t="s">
        <v>609</v>
      </c>
      <c r="C20" s="141">
        <v>18240.77</v>
      </c>
      <c r="D20" s="127"/>
    </row>
    <row r="21" spans="1:4" x14ac:dyDescent="0.2">
      <c r="A21" s="143" t="s">
        <v>610</v>
      </c>
      <c r="B21" s="143" t="s">
        <v>611</v>
      </c>
      <c r="C21" s="141">
        <v>242676.44</v>
      </c>
      <c r="D21" s="127"/>
    </row>
    <row r="22" spans="1:4" x14ac:dyDescent="0.2">
      <c r="A22" s="143" t="s">
        <v>612</v>
      </c>
      <c r="B22" s="143" t="s">
        <v>613</v>
      </c>
      <c r="C22" s="141">
        <v>151504.24</v>
      </c>
      <c r="D22" s="127"/>
    </row>
    <row r="23" spans="1:4" x14ac:dyDescent="0.2">
      <c r="A23" s="143" t="s">
        <v>614</v>
      </c>
      <c r="B23" s="143" t="s">
        <v>615</v>
      </c>
      <c r="C23" s="141">
        <v>602523.84</v>
      </c>
      <c r="D23" s="127"/>
    </row>
    <row r="24" spans="1:4" x14ac:dyDescent="0.2">
      <c r="A24" s="143" t="s">
        <v>616</v>
      </c>
      <c r="B24" s="143" t="s">
        <v>617</v>
      </c>
      <c r="C24" s="141">
        <v>813528.82</v>
      </c>
      <c r="D24" s="127"/>
    </row>
    <row r="25" spans="1:4" x14ac:dyDescent="0.2">
      <c r="A25" s="143" t="s">
        <v>618</v>
      </c>
      <c r="B25" s="143" t="s">
        <v>619</v>
      </c>
      <c r="C25" s="141">
        <v>488.92</v>
      </c>
      <c r="D25" s="127"/>
    </row>
    <row r="26" spans="1:4" x14ac:dyDescent="0.2">
      <c r="A26" s="143" t="s">
        <v>620</v>
      </c>
      <c r="B26" s="143" t="s">
        <v>621</v>
      </c>
      <c r="C26" s="141">
        <v>2924</v>
      </c>
      <c r="D26" s="127"/>
    </row>
    <row r="27" spans="1:4" x14ac:dyDescent="0.2">
      <c r="A27" s="143" t="s">
        <v>622</v>
      </c>
      <c r="B27" s="143" t="s">
        <v>623</v>
      </c>
      <c r="C27" s="141">
        <v>22188.400000000001</v>
      </c>
      <c r="D27" s="127"/>
    </row>
    <row r="28" spans="1:4" x14ac:dyDescent="0.2">
      <c r="A28" s="143" t="s">
        <v>624</v>
      </c>
      <c r="B28" s="143" t="s">
        <v>625</v>
      </c>
      <c r="C28" s="141">
        <v>1675.23</v>
      </c>
      <c r="D28" s="127"/>
    </row>
    <row r="29" spans="1:4" x14ac:dyDescent="0.2">
      <c r="A29" s="143" t="s">
        <v>626</v>
      </c>
      <c r="B29" s="143" t="s">
        <v>627</v>
      </c>
      <c r="C29" s="141">
        <v>5254.36</v>
      </c>
      <c r="D29" s="127"/>
    </row>
    <row r="30" spans="1:4" x14ac:dyDescent="0.2">
      <c r="A30" s="143" t="s">
        <v>628</v>
      </c>
      <c r="B30" s="143" t="s">
        <v>629</v>
      </c>
      <c r="C30" s="141">
        <v>191341.68</v>
      </c>
      <c r="D30" s="127"/>
    </row>
    <row r="31" spans="1:4" x14ac:dyDescent="0.2">
      <c r="A31" s="143" t="s">
        <v>630</v>
      </c>
      <c r="B31" s="143" t="s">
        <v>631</v>
      </c>
      <c r="C31" s="141">
        <v>926680.46</v>
      </c>
      <c r="D31" s="127"/>
    </row>
    <row r="32" spans="1:4" x14ac:dyDescent="0.2">
      <c r="A32" s="143" t="s">
        <v>632</v>
      </c>
      <c r="B32" s="143" t="s">
        <v>633</v>
      </c>
      <c r="C32" s="141">
        <v>46083.59</v>
      </c>
      <c r="D32" s="127"/>
    </row>
    <row r="33" spans="1:4" x14ac:dyDescent="0.2">
      <c r="A33" s="143" t="s">
        <v>634</v>
      </c>
      <c r="B33" s="143" t="s">
        <v>635</v>
      </c>
      <c r="C33" s="141">
        <v>9332447.8200000003</v>
      </c>
      <c r="D33" s="127"/>
    </row>
    <row r="34" spans="1:4" x14ac:dyDescent="0.2">
      <c r="A34" s="143" t="s">
        <v>636</v>
      </c>
      <c r="B34" s="143" t="s">
        <v>637</v>
      </c>
      <c r="C34" s="141">
        <v>297111.89</v>
      </c>
      <c r="D34" s="127"/>
    </row>
    <row r="35" spans="1:4" x14ac:dyDescent="0.2">
      <c r="A35" s="143" t="s">
        <v>638</v>
      </c>
      <c r="B35" s="143" t="s">
        <v>639</v>
      </c>
      <c r="C35" s="141">
        <v>2745996.18</v>
      </c>
      <c r="D35" s="127"/>
    </row>
    <row r="36" spans="1:4" x14ac:dyDescent="0.2">
      <c r="A36" s="143" t="s">
        <v>640</v>
      </c>
      <c r="B36" s="143" t="s">
        <v>641</v>
      </c>
      <c r="C36" s="141">
        <v>346363.58</v>
      </c>
      <c r="D36" s="127"/>
    </row>
    <row r="37" spans="1:4" x14ac:dyDescent="0.2">
      <c r="A37" s="143" t="s">
        <v>642</v>
      </c>
      <c r="B37" s="143" t="s">
        <v>643</v>
      </c>
      <c r="C37" s="141">
        <v>96043.9</v>
      </c>
      <c r="D37" s="127"/>
    </row>
    <row r="38" spans="1:4" x14ac:dyDescent="0.2">
      <c r="A38" s="143" t="s">
        <v>644</v>
      </c>
      <c r="B38" s="143" t="s">
        <v>645</v>
      </c>
      <c r="C38" s="141">
        <v>167766.35999999999</v>
      </c>
      <c r="D38" s="127"/>
    </row>
    <row r="39" spans="1:4" x14ac:dyDescent="0.2">
      <c r="A39" s="143" t="s">
        <v>646</v>
      </c>
      <c r="B39" s="143" t="s">
        <v>647</v>
      </c>
      <c r="C39" s="141">
        <v>1575.16</v>
      </c>
      <c r="D39" s="127"/>
    </row>
    <row r="40" spans="1:4" x14ac:dyDescent="0.2">
      <c r="A40" s="143" t="s">
        <v>648</v>
      </c>
      <c r="B40" s="143" t="s">
        <v>649</v>
      </c>
      <c r="C40" s="141">
        <v>64621.23</v>
      </c>
      <c r="D40" s="127"/>
    </row>
    <row r="41" spans="1:4" x14ac:dyDescent="0.2">
      <c r="A41" s="143" t="s">
        <v>650</v>
      </c>
      <c r="B41" s="143" t="s">
        <v>651</v>
      </c>
      <c r="C41" s="141">
        <v>1590486.52</v>
      </c>
      <c r="D41" s="127"/>
    </row>
    <row r="42" spans="1:4" x14ac:dyDescent="0.2">
      <c r="A42" s="143" t="s">
        <v>652</v>
      </c>
      <c r="B42" s="143" t="s">
        <v>653</v>
      </c>
      <c r="C42" s="141">
        <v>37627.599999999999</v>
      </c>
      <c r="D42" s="127"/>
    </row>
    <row r="43" spans="1:4" x14ac:dyDescent="0.2">
      <c r="A43" s="143" t="s">
        <v>654</v>
      </c>
      <c r="B43" s="143" t="s">
        <v>655</v>
      </c>
      <c r="C43" s="141">
        <v>13294</v>
      </c>
      <c r="D43" s="127"/>
    </row>
    <row r="44" spans="1:4" x14ac:dyDescent="0.2">
      <c r="A44" s="143" t="s">
        <v>656</v>
      </c>
      <c r="B44" s="143" t="s">
        <v>657</v>
      </c>
      <c r="C44" s="141">
        <v>2762031.62</v>
      </c>
      <c r="D44" s="127"/>
    </row>
    <row r="45" spans="1:4" x14ac:dyDescent="0.2">
      <c r="A45" s="143" t="s">
        <v>658</v>
      </c>
      <c r="B45" s="143" t="s">
        <v>659</v>
      </c>
      <c r="C45" s="141">
        <v>98.9</v>
      </c>
      <c r="D45" s="127"/>
    </row>
    <row r="46" spans="1:4" x14ac:dyDescent="0.2">
      <c r="A46" s="143"/>
      <c r="B46" s="143"/>
      <c r="C46" s="141"/>
      <c r="D46" s="127"/>
    </row>
    <row r="47" spans="1:4" s="8" customFormat="1" x14ac:dyDescent="0.2">
      <c r="A47" s="158"/>
      <c r="B47" s="158" t="s">
        <v>269</v>
      </c>
      <c r="C47" s="138">
        <f>SUM(C8:C46)</f>
        <v>113556226.41000001</v>
      </c>
      <c r="D47" s="149"/>
    </row>
    <row r="48" spans="1:4" s="8" customFormat="1" x14ac:dyDescent="0.2">
      <c r="A48" s="58"/>
      <c r="B48" s="58"/>
      <c r="C48" s="11"/>
      <c r="D48" s="11"/>
    </row>
    <row r="49" spans="1:4" s="8" customFormat="1" x14ac:dyDescent="0.2">
      <c r="A49" s="58"/>
      <c r="B49" s="58"/>
      <c r="C49" s="11"/>
      <c r="D49" s="11"/>
    </row>
    <row r="50" spans="1:4" x14ac:dyDescent="0.2">
      <c r="A50" s="59"/>
      <c r="B50" s="59"/>
      <c r="C50" s="35"/>
      <c r="D50" s="35"/>
    </row>
    <row r="51" spans="1:4" ht="21.75" customHeight="1" x14ac:dyDescent="0.2">
      <c r="A51" s="216" t="s">
        <v>268</v>
      </c>
      <c r="B51" s="216"/>
      <c r="C51" s="244"/>
      <c r="D51" s="95" t="s">
        <v>267</v>
      </c>
    </row>
    <row r="52" spans="1:4" x14ac:dyDescent="0.2">
      <c r="A52" s="222"/>
      <c r="B52" s="222"/>
      <c r="C52" s="223"/>
      <c r="D52" s="243"/>
    </row>
    <row r="53" spans="1:4" ht="15" customHeight="1" x14ac:dyDescent="0.2">
      <c r="A53" s="133" t="s">
        <v>45</v>
      </c>
      <c r="B53" s="132" t="s">
        <v>46</v>
      </c>
      <c r="C53" s="130" t="s">
        <v>156</v>
      </c>
      <c r="D53" s="130" t="s">
        <v>175</v>
      </c>
    </row>
    <row r="54" spans="1:4" x14ac:dyDescent="0.2">
      <c r="A54" s="143" t="s">
        <v>660</v>
      </c>
      <c r="B54" s="143" t="s">
        <v>661</v>
      </c>
      <c r="C54" s="141">
        <v>10430220.1</v>
      </c>
      <c r="D54" s="127"/>
    </row>
    <row r="55" spans="1:4" x14ac:dyDescent="0.2">
      <c r="A55" s="143" t="s">
        <v>662</v>
      </c>
      <c r="B55" s="143" t="s">
        <v>663</v>
      </c>
      <c r="C55" s="141">
        <v>1975588.87</v>
      </c>
      <c r="D55" s="127"/>
    </row>
    <row r="56" spans="1:4" x14ac:dyDescent="0.2">
      <c r="A56" s="143" t="s">
        <v>664</v>
      </c>
      <c r="B56" s="143" t="s">
        <v>665</v>
      </c>
      <c r="C56" s="141">
        <v>2400</v>
      </c>
      <c r="D56" s="127"/>
    </row>
    <row r="57" spans="1:4" x14ac:dyDescent="0.2">
      <c r="A57" s="143" t="s">
        <v>666</v>
      </c>
      <c r="B57" s="143" t="s">
        <v>667</v>
      </c>
      <c r="C57" s="141">
        <v>4908205.71</v>
      </c>
      <c r="D57" s="127"/>
    </row>
    <row r="58" spans="1:4" x14ac:dyDescent="0.2">
      <c r="A58" s="143"/>
      <c r="B58" s="143"/>
      <c r="C58" s="141"/>
      <c r="D58" s="127"/>
    </row>
    <row r="59" spans="1:4" x14ac:dyDescent="0.2">
      <c r="A59" s="143"/>
      <c r="B59" s="143"/>
      <c r="C59" s="141"/>
      <c r="D59" s="127"/>
    </row>
    <row r="60" spans="1:4" x14ac:dyDescent="0.2">
      <c r="A60" s="143"/>
      <c r="B60" s="143"/>
      <c r="C60" s="141"/>
      <c r="D60" s="127"/>
    </row>
    <row r="61" spans="1:4" x14ac:dyDescent="0.2">
      <c r="A61" s="143"/>
      <c r="B61" s="143"/>
      <c r="C61" s="141"/>
      <c r="D61" s="127"/>
    </row>
    <row r="62" spans="1:4" x14ac:dyDescent="0.2">
      <c r="A62" s="143"/>
      <c r="B62" s="143"/>
      <c r="C62" s="141"/>
      <c r="D62" s="127"/>
    </row>
    <row r="63" spans="1:4" x14ac:dyDescent="0.2">
      <c r="A63" s="143"/>
      <c r="B63" s="143"/>
      <c r="C63" s="141"/>
      <c r="D63" s="127"/>
    </row>
    <row r="64" spans="1:4" x14ac:dyDescent="0.2">
      <c r="A64" s="143"/>
      <c r="B64" s="143"/>
      <c r="C64" s="141"/>
      <c r="D64" s="127"/>
    </row>
    <row r="65" spans="1:4" x14ac:dyDescent="0.2">
      <c r="A65" s="143"/>
      <c r="B65" s="143"/>
      <c r="C65" s="141"/>
      <c r="D65" s="127"/>
    </row>
    <row r="66" spans="1:4" x14ac:dyDescent="0.2">
      <c r="A66" s="143"/>
      <c r="B66" s="143"/>
      <c r="C66" s="141"/>
      <c r="D66" s="127"/>
    </row>
    <row r="67" spans="1:4" x14ac:dyDescent="0.2">
      <c r="A67" s="143"/>
      <c r="B67" s="143"/>
      <c r="C67" s="141"/>
      <c r="D67" s="127"/>
    </row>
    <row r="68" spans="1:4" x14ac:dyDescent="0.2">
      <c r="A68" s="143"/>
      <c r="B68" s="143"/>
      <c r="C68" s="141"/>
      <c r="D68" s="127"/>
    </row>
    <row r="69" spans="1:4" x14ac:dyDescent="0.2">
      <c r="A69" s="143"/>
      <c r="B69" s="143"/>
      <c r="C69" s="141"/>
      <c r="D69" s="127"/>
    </row>
    <row r="70" spans="1:4" x14ac:dyDescent="0.2">
      <c r="A70" s="143"/>
      <c r="B70" s="143"/>
      <c r="C70" s="141"/>
      <c r="D70" s="127"/>
    </row>
    <row r="71" spans="1:4" x14ac:dyDescent="0.2">
      <c r="A71" s="143"/>
      <c r="B71" s="143"/>
      <c r="C71" s="141"/>
      <c r="D71" s="127"/>
    </row>
    <row r="72" spans="1:4" x14ac:dyDescent="0.2">
      <c r="A72" s="143"/>
      <c r="B72" s="143"/>
      <c r="C72" s="141"/>
      <c r="D72" s="127"/>
    </row>
    <row r="73" spans="1:4" x14ac:dyDescent="0.2">
      <c r="A73" s="143"/>
      <c r="B73" s="143"/>
      <c r="C73" s="141"/>
      <c r="D73" s="127"/>
    </row>
    <row r="74" spans="1:4" x14ac:dyDescent="0.2">
      <c r="A74" s="143"/>
      <c r="B74" s="143"/>
      <c r="C74" s="141"/>
      <c r="D74" s="127"/>
    </row>
    <row r="75" spans="1:4" x14ac:dyDescent="0.2">
      <c r="A75" s="143"/>
      <c r="B75" s="143"/>
      <c r="C75" s="141"/>
      <c r="D75" s="127"/>
    </row>
    <row r="76" spans="1:4" x14ac:dyDescent="0.2">
      <c r="A76" s="143"/>
      <c r="B76" s="143"/>
      <c r="C76" s="141"/>
      <c r="D76" s="127"/>
    </row>
    <row r="77" spans="1:4" x14ac:dyDescent="0.2">
      <c r="A77" s="143"/>
      <c r="B77" s="143"/>
      <c r="C77" s="141"/>
      <c r="D77" s="127"/>
    </row>
    <row r="78" spans="1:4" x14ac:dyDescent="0.2">
      <c r="A78" s="143"/>
      <c r="B78" s="143"/>
      <c r="C78" s="141"/>
      <c r="D78" s="127"/>
    </row>
    <row r="79" spans="1:4" x14ac:dyDescent="0.2">
      <c r="A79" s="143"/>
      <c r="B79" s="143"/>
      <c r="C79" s="141"/>
      <c r="D79" s="127"/>
    </row>
    <row r="80" spans="1:4" x14ac:dyDescent="0.2">
      <c r="A80" s="143"/>
      <c r="B80" s="143"/>
      <c r="C80" s="141"/>
      <c r="D80" s="127"/>
    </row>
    <row r="81" spans="1:4" x14ac:dyDescent="0.2">
      <c r="A81" s="143"/>
      <c r="B81" s="143"/>
      <c r="C81" s="141"/>
      <c r="D81" s="127"/>
    </row>
    <row r="82" spans="1:4" x14ac:dyDescent="0.2">
      <c r="A82" s="143"/>
      <c r="B82" s="143"/>
      <c r="C82" s="141"/>
      <c r="D82" s="127"/>
    </row>
    <row r="83" spans="1:4" x14ac:dyDescent="0.2">
      <c r="A83" s="143"/>
      <c r="B83" s="143"/>
      <c r="C83" s="141"/>
      <c r="D83" s="127"/>
    </row>
    <row r="84" spans="1:4" x14ac:dyDescent="0.2">
      <c r="A84" s="143"/>
      <c r="B84" s="143"/>
      <c r="C84" s="141"/>
      <c r="D84" s="127"/>
    </row>
    <row r="85" spans="1:4" x14ac:dyDescent="0.2">
      <c r="A85" s="143"/>
      <c r="B85" s="143"/>
      <c r="C85" s="141"/>
      <c r="D85" s="127"/>
    </row>
    <row r="86" spans="1:4" x14ac:dyDescent="0.2">
      <c r="A86" s="143"/>
      <c r="B86" s="143"/>
      <c r="C86" s="141"/>
      <c r="D86" s="127"/>
    </row>
    <row r="87" spans="1:4" x14ac:dyDescent="0.2">
      <c r="A87" s="143"/>
      <c r="B87" s="143"/>
      <c r="C87" s="141"/>
      <c r="D87" s="127"/>
    </row>
    <row r="88" spans="1:4" x14ac:dyDescent="0.2">
      <c r="A88" s="143"/>
      <c r="B88" s="143"/>
      <c r="C88" s="141"/>
      <c r="D88" s="127"/>
    </row>
    <row r="89" spans="1:4" x14ac:dyDescent="0.2">
      <c r="A89" s="143"/>
      <c r="B89" s="143"/>
      <c r="C89" s="141"/>
      <c r="D89" s="127"/>
    </row>
    <row r="90" spans="1:4" x14ac:dyDescent="0.2">
      <c r="A90" s="143"/>
      <c r="B90" s="143"/>
      <c r="C90" s="141"/>
      <c r="D90" s="127"/>
    </row>
    <row r="91" spans="1:4" x14ac:dyDescent="0.2">
      <c r="A91" s="158"/>
      <c r="B91" s="158" t="s">
        <v>266</v>
      </c>
      <c r="C91" s="138">
        <f>SUM(C54:C90)</f>
        <v>17316414.68</v>
      </c>
      <c r="D91" s="149"/>
    </row>
    <row r="92" spans="1:4" x14ac:dyDescent="0.2">
      <c r="A92" s="59"/>
      <c r="B92" s="59"/>
      <c r="C92" s="35"/>
      <c r="D92" s="35"/>
    </row>
    <row r="93" spans="1:4" x14ac:dyDescent="0.2">
      <c r="A93" s="59"/>
      <c r="B93" s="59"/>
      <c r="C93" s="35"/>
      <c r="D93" s="35"/>
    </row>
    <row r="94" spans="1:4" x14ac:dyDescent="0.2">
      <c r="A94" s="59"/>
      <c r="B94" s="59"/>
      <c r="C94" s="35"/>
      <c r="D94" s="35"/>
    </row>
    <row r="95" spans="1:4" x14ac:dyDescent="0.2">
      <c r="A95" s="59"/>
      <c r="B95" s="59"/>
      <c r="C95" s="35"/>
      <c r="D95" s="35"/>
    </row>
    <row r="96" spans="1:4" x14ac:dyDescent="0.2">
      <c r="A96" s="59"/>
      <c r="B96" s="59"/>
      <c r="C96" s="35"/>
      <c r="D96" s="35"/>
    </row>
    <row r="97" spans="1:4" x14ac:dyDescent="0.2">
      <c r="A97" s="59"/>
      <c r="B97" s="59"/>
      <c r="C97" s="35"/>
      <c r="D97" s="35"/>
    </row>
    <row r="98" spans="1:4" x14ac:dyDescent="0.2">
      <c r="A98" s="59"/>
      <c r="B98" s="59"/>
      <c r="C98" s="35"/>
      <c r="D98" s="35"/>
    </row>
    <row r="99" spans="1:4" x14ac:dyDescent="0.2">
      <c r="A99" s="59"/>
      <c r="B99" s="59"/>
      <c r="C99" s="35"/>
      <c r="D99" s="35"/>
    </row>
    <row r="100" spans="1:4" x14ac:dyDescent="0.2">
      <c r="A100" s="59"/>
      <c r="B100" s="59"/>
      <c r="C100" s="35"/>
      <c r="D100" s="35"/>
    </row>
    <row r="101" spans="1:4" x14ac:dyDescent="0.2">
      <c r="A101" s="59"/>
      <c r="B101" s="59"/>
      <c r="C101" s="35"/>
      <c r="D101" s="35"/>
    </row>
    <row r="102" spans="1:4" x14ac:dyDescent="0.2">
      <c r="A102" s="59"/>
      <c r="B102" s="59"/>
      <c r="C102" s="35"/>
      <c r="D102" s="35"/>
    </row>
    <row r="103" spans="1:4" x14ac:dyDescent="0.2">
      <c r="A103" s="59"/>
      <c r="B103" s="59"/>
      <c r="C103" s="35"/>
      <c r="D103" s="35"/>
    </row>
    <row r="104" spans="1:4" x14ac:dyDescent="0.2">
      <c r="A104" s="59"/>
      <c r="B104" s="59"/>
      <c r="C104" s="35"/>
      <c r="D104" s="35"/>
    </row>
    <row r="105" spans="1:4" x14ac:dyDescent="0.2">
      <c r="A105" s="59"/>
      <c r="B105" s="59"/>
      <c r="C105" s="35"/>
      <c r="D105" s="35"/>
    </row>
    <row r="106" spans="1:4" x14ac:dyDescent="0.2">
      <c r="A106" s="59"/>
      <c r="B106" s="59"/>
      <c r="C106" s="35"/>
      <c r="D106" s="35"/>
    </row>
    <row r="107" spans="1:4" x14ac:dyDescent="0.2">
      <c r="A107" s="59"/>
      <c r="B107" s="59"/>
      <c r="C107" s="35"/>
      <c r="D107" s="35"/>
    </row>
    <row r="108" spans="1:4" x14ac:dyDescent="0.2">
      <c r="A108" s="59"/>
      <c r="B108" s="59"/>
      <c r="C108" s="35"/>
      <c r="D108" s="35"/>
    </row>
  </sheetData>
  <dataValidations count="4">
    <dataValidation allowBlank="1" showInputMessage="1" showErrorMessage="1" prompt="Saldo final de la Información Financiera Trimestral que se presenta (trimestral: 1er, 2do, 3ro. o 4to.)." sqref="C7 C53"/>
    <dataValidation allowBlank="1" showInputMessage="1" showErrorMessage="1" prompt="Corresponde al número de la cuenta de acuerdo al Plan de Cuentas emitido por el CONAC (DOF 23/12/2015)." sqref="A7 A53"/>
    <dataValidation allowBlank="1" showInputMessage="1" showErrorMessage="1" prompt="Corresponde al nombre o descripción de la cuenta de acuerdo al Plan de Cuentas emitido por el CONAC." sqref="B7 B53"/>
    <dataValidation allowBlank="1" showInputMessage="1" showErrorMessage="1" prompt="Características cualitativas significativas que les impacten financieramente." sqref="D7 D53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6" width="11.42578125" style="83" customWidth="1"/>
    <col min="7" max="16384" width="11.42578125" style="83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216" t="s">
        <v>274</v>
      </c>
      <c r="B5" s="216"/>
      <c r="C5" s="22"/>
      <c r="E5" s="95" t="s">
        <v>273</v>
      </c>
    </row>
    <row r="6" spans="1:5" x14ac:dyDescent="0.2">
      <c r="A6" s="222"/>
      <c r="B6" s="222"/>
      <c r="C6" s="223"/>
      <c r="D6" s="222"/>
      <c r="E6" s="24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250" t="s">
        <v>253</v>
      </c>
      <c r="E7" s="130" t="s">
        <v>175</v>
      </c>
    </row>
    <row r="8" spans="1:5" x14ac:dyDescent="0.2">
      <c r="A8" s="249" t="s">
        <v>432</v>
      </c>
      <c r="B8" s="249" t="s">
        <v>431</v>
      </c>
      <c r="C8" s="248"/>
      <c r="D8" s="247"/>
      <c r="E8" s="247"/>
    </row>
    <row r="9" spans="1:5" x14ac:dyDescent="0.2">
      <c r="A9" s="249"/>
      <c r="B9" s="249"/>
      <c r="C9" s="248"/>
      <c r="D9" s="247"/>
      <c r="E9" s="247"/>
    </row>
    <row r="10" spans="1:5" x14ac:dyDescent="0.2">
      <c r="A10" s="249"/>
      <c r="B10" s="249"/>
      <c r="C10" s="248"/>
      <c r="D10" s="247"/>
      <c r="E10" s="247"/>
    </row>
    <row r="11" spans="1:5" x14ac:dyDescent="0.2">
      <c r="A11" s="249"/>
      <c r="B11" s="249"/>
      <c r="C11" s="248"/>
      <c r="D11" s="247"/>
      <c r="E11" s="247"/>
    </row>
    <row r="12" spans="1:5" x14ac:dyDescent="0.2">
      <c r="A12" s="249"/>
      <c r="B12" s="249"/>
      <c r="C12" s="248"/>
      <c r="D12" s="247"/>
      <c r="E12" s="247"/>
    </row>
    <row r="13" spans="1:5" x14ac:dyDescent="0.2">
      <c r="A13" s="249"/>
      <c r="B13" s="249"/>
      <c r="C13" s="248"/>
      <c r="D13" s="247"/>
      <c r="E13" s="247"/>
    </row>
    <row r="14" spans="1:5" x14ac:dyDescent="0.2">
      <c r="A14" s="246"/>
      <c r="B14" s="158" t="s">
        <v>272</v>
      </c>
      <c r="C14" s="125">
        <f>SUM(C8:C13)</f>
        <v>0</v>
      </c>
      <c r="D14" s="245"/>
      <c r="E14" s="245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0"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3"/>
  </cols>
  <sheetData>
    <row r="1" spans="1:8" s="12" customFormat="1" ht="11.25" customHeight="1" x14ac:dyDescent="0.2">
      <c r="A1" s="21" t="s">
        <v>43</v>
      </c>
      <c r="B1" s="21"/>
      <c r="C1" s="22"/>
      <c r="D1" s="263"/>
      <c r="E1" s="5"/>
    </row>
    <row r="2" spans="1:8" s="12" customFormat="1" ht="11.25" customHeight="1" x14ac:dyDescent="0.2">
      <c r="A2" s="21" t="s">
        <v>0</v>
      </c>
      <c r="B2" s="21"/>
      <c r="C2" s="22"/>
      <c r="D2" s="263"/>
      <c r="E2" s="34"/>
    </row>
    <row r="3" spans="1:8" s="12" customFormat="1" ht="10.5" customHeight="1" x14ac:dyDescent="0.2">
      <c r="C3" s="22"/>
      <c r="D3" s="263"/>
      <c r="E3" s="34"/>
    </row>
    <row r="4" spans="1:8" s="12" customFormat="1" ht="10.5" customHeight="1" x14ac:dyDescent="0.2">
      <c r="C4" s="22"/>
      <c r="D4" s="263"/>
      <c r="E4" s="34"/>
    </row>
    <row r="5" spans="1:8" s="12" customFormat="1" ht="11.25" customHeight="1" x14ac:dyDescent="0.2">
      <c r="A5" s="122" t="s">
        <v>279</v>
      </c>
      <c r="B5" s="122"/>
      <c r="C5" s="22"/>
      <c r="D5" s="262"/>
      <c r="E5" s="261" t="s">
        <v>278</v>
      </c>
    </row>
    <row r="6" spans="1:8" ht="11.25" customHeight="1" x14ac:dyDescent="0.2">
      <c r="A6" s="156"/>
      <c r="B6" s="156"/>
      <c r="C6" s="154"/>
      <c r="D6" s="260"/>
      <c r="E6" s="3"/>
      <c r="F6" s="83"/>
      <c r="G6" s="83"/>
      <c r="H6" s="83"/>
    </row>
    <row r="7" spans="1:8" ht="15" customHeight="1" x14ac:dyDescent="0.2">
      <c r="A7" s="133" t="s">
        <v>45</v>
      </c>
      <c r="B7" s="132" t="s">
        <v>46</v>
      </c>
      <c r="C7" s="130" t="s">
        <v>156</v>
      </c>
      <c r="D7" s="259" t="s">
        <v>277</v>
      </c>
      <c r="E7" s="258" t="s">
        <v>276</v>
      </c>
      <c r="F7" s="83"/>
      <c r="G7" s="83"/>
      <c r="H7" s="83"/>
    </row>
    <row r="8" spans="1:8" x14ac:dyDescent="0.2">
      <c r="A8" s="143" t="s">
        <v>668</v>
      </c>
      <c r="B8" s="143" t="s">
        <v>669</v>
      </c>
      <c r="C8" s="159">
        <v>25973328.09</v>
      </c>
      <c r="D8" s="257">
        <f>C8/C109</f>
        <v>0.32166648504725964</v>
      </c>
      <c r="E8" s="256"/>
    </row>
    <row r="9" spans="1:8" x14ac:dyDescent="0.2">
      <c r="A9" s="143" t="s">
        <v>670</v>
      </c>
      <c r="B9" s="143" t="s">
        <v>671</v>
      </c>
      <c r="C9" s="159">
        <v>548946.37</v>
      </c>
      <c r="D9" s="257">
        <f>C9/C109</f>
        <v>6.7984221623618836E-3</v>
      </c>
      <c r="E9" s="256"/>
    </row>
    <row r="10" spans="1:8" x14ac:dyDescent="0.2">
      <c r="A10" s="143" t="s">
        <v>672</v>
      </c>
      <c r="B10" s="143" t="s">
        <v>673</v>
      </c>
      <c r="C10" s="159">
        <v>319542.25</v>
      </c>
      <c r="D10" s="257">
        <f>C10/C109</f>
        <v>3.957368575387395E-3</v>
      </c>
      <c r="E10" s="256"/>
    </row>
    <row r="11" spans="1:8" x14ac:dyDescent="0.2">
      <c r="A11" s="143" t="s">
        <v>674</v>
      </c>
      <c r="B11" s="143" t="s">
        <v>675</v>
      </c>
      <c r="C11" s="159">
        <v>52654.17</v>
      </c>
      <c r="D11" s="257">
        <f>C11/C109</f>
        <v>6.5209516964065222E-4</v>
      </c>
      <c r="E11" s="256"/>
    </row>
    <row r="12" spans="1:8" x14ac:dyDescent="0.2">
      <c r="A12" s="143" t="s">
        <v>676</v>
      </c>
      <c r="B12" s="143" t="s">
        <v>677</v>
      </c>
      <c r="C12" s="159">
        <v>2714779.58</v>
      </c>
      <c r="D12" s="257">
        <f>C12/C109</f>
        <v>3.3621167150808352E-2</v>
      </c>
      <c r="E12" s="256"/>
    </row>
    <row r="13" spans="1:8" x14ac:dyDescent="0.2">
      <c r="A13" s="143" t="s">
        <v>678</v>
      </c>
      <c r="B13" s="143" t="s">
        <v>679</v>
      </c>
      <c r="C13" s="159">
        <v>432477.35</v>
      </c>
      <c r="D13" s="257">
        <f>C13/C109</f>
        <v>5.3560124661349651E-3</v>
      </c>
      <c r="E13" s="256"/>
    </row>
    <row r="14" spans="1:8" x14ac:dyDescent="0.2">
      <c r="A14" s="143" t="s">
        <v>680</v>
      </c>
      <c r="B14" s="143" t="s">
        <v>681</v>
      </c>
      <c r="C14" s="159">
        <v>2406583.2400000002</v>
      </c>
      <c r="D14" s="257">
        <f>C14/C109</f>
        <v>2.9804311911898917E-2</v>
      </c>
      <c r="E14" s="256"/>
    </row>
    <row r="15" spans="1:8" x14ac:dyDescent="0.2">
      <c r="A15" s="143" t="s">
        <v>682</v>
      </c>
      <c r="B15" s="143" t="s">
        <v>683</v>
      </c>
      <c r="C15" s="159">
        <v>1378858.18</v>
      </c>
      <c r="D15" s="257">
        <f>C15/C109</f>
        <v>1.7076458688789528E-2</v>
      </c>
      <c r="E15" s="256"/>
    </row>
    <row r="16" spans="1:8" x14ac:dyDescent="0.2">
      <c r="A16" s="143" t="s">
        <v>684</v>
      </c>
      <c r="B16" s="143" t="s">
        <v>685</v>
      </c>
      <c r="C16" s="159">
        <v>1586891.44</v>
      </c>
      <c r="D16" s="257">
        <f>C16/C109</f>
        <v>1.9652845021925117E-2</v>
      </c>
      <c r="E16" s="256"/>
    </row>
    <row r="17" spans="1:5" x14ac:dyDescent="0.2">
      <c r="A17" s="143" t="s">
        <v>686</v>
      </c>
      <c r="B17" s="143" t="s">
        <v>687</v>
      </c>
      <c r="C17" s="159">
        <v>2315965.27</v>
      </c>
      <c r="D17" s="257">
        <f>C17/C109</f>
        <v>2.8682054348639602E-2</v>
      </c>
      <c r="E17" s="256"/>
    </row>
    <row r="18" spans="1:5" x14ac:dyDescent="0.2">
      <c r="A18" s="143" t="s">
        <v>688</v>
      </c>
      <c r="B18" s="143" t="s">
        <v>689</v>
      </c>
      <c r="C18" s="159">
        <v>1055629.8899999999</v>
      </c>
      <c r="D18" s="257">
        <f>C18/C109</f>
        <v>1.3073440378934716E-2</v>
      </c>
      <c r="E18" s="256"/>
    </row>
    <row r="19" spans="1:5" x14ac:dyDescent="0.2">
      <c r="A19" s="143" t="s">
        <v>690</v>
      </c>
      <c r="B19" s="143" t="s">
        <v>691</v>
      </c>
      <c r="C19" s="159">
        <v>3711360.3</v>
      </c>
      <c r="D19" s="257">
        <f>C19/C109</f>
        <v>4.5963313531028629E-2</v>
      </c>
      <c r="E19" s="256"/>
    </row>
    <row r="20" spans="1:5" x14ac:dyDescent="0.2">
      <c r="A20" s="143" t="s">
        <v>692</v>
      </c>
      <c r="B20" s="143" t="s">
        <v>693</v>
      </c>
      <c r="C20" s="159">
        <v>430993</v>
      </c>
      <c r="D20" s="257">
        <f>C20/C109</f>
        <v>5.337629544800224E-3</v>
      </c>
      <c r="E20" s="256"/>
    </row>
    <row r="21" spans="1:5" x14ac:dyDescent="0.2">
      <c r="A21" s="143" t="s">
        <v>694</v>
      </c>
      <c r="B21" s="143" t="s">
        <v>695</v>
      </c>
      <c r="C21" s="159">
        <v>328</v>
      </c>
      <c r="D21" s="257">
        <f>C21/C109</f>
        <v>4.0621135162159789E-6</v>
      </c>
      <c r="E21" s="256"/>
    </row>
    <row r="22" spans="1:5" x14ac:dyDescent="0.2">
      <c r="A22" s="143" t="s">
        <v>696</v>
      </c>
      <c r="B22" s="143" t="s">
        <v>697</v>
      </c>
      <c r="C22" s="159">
        <v>242793.36</v>
      </c>
      <c r="D22" s="257">
        <f>C22/C109</f>
        <v>3.0068725283643048E-3</v>
      </c>
      <c r="E22" s="256"/>
    </row>
    <row r="23" spans="1:5" x14ac:dyDescent="0.2">
      <c r="A23" s="143" t="s">
        <v>698</v>
      </c>
      <c r="B23" s="143" t="s">
        <v>699</v>
      </c>
      <c r="C23" s="159">
        <v>344.83</v>
      </c>
      <c r="D23" s="257">
        <f>C23/C109</f>
        <v>4.2705445237705974E-6</v>
      </c>
      <c r="E23" s="256"/>
    </row>
    <row r="24" spans="1:5" x14ac:dyDescent="0.2">
      <c r="A24" s="143" t="s">
        <v>700</v>
      </c>
      <c r="B24" s="143" t="s">
        <v>701</v>
      </c>
      <c r="C24" s="159">
        <v>69445.5</v>
      </c>
      <c r="D24" s="257">
        <f>C24/C109</f>
        <v>8.6004726887309996E-4</v>
      </c>
      <c r="E24" s="256"/>
    </row>
    <row r="25" spans="1:5" x14ac:dyDescent="0.2">
      <c r="A25" s="143" t="s">
        <v>702</v>
      </c>
      <c r="B25" s="143" t="s">
        <v>703</v>
      </c>
      <c r="C25" s="159">
        <v>55850</v>
      </c>
      <c r="D25" s="257">
        <f>C25/C109</f>
        <v>6.9167390207519033E-4</v>
      </c>
      <c r="E25" s="256"/>
    </row>
    <row r="26" spans="1:5" x14ac:dyDescent="0.2">
      <c r="A26" s="143" t="s">
        <v>704</v>
      </c>
      <c r="B26" s="143" t="s">
        <v>705</v>
      </c>
      <c r="C26" s="159">
        <v>124004.25</v>
      </c>
      <c r="D26" s="257">
        <f>C26/C109</f>
        <v>1.5357296951012968E-3</v>
      </c>
      <c r="E26" s="256"/>
    </row>
    <row r="27" spans="1:5" x14ac:dyDescent="0.2">
      <c r="A27" s="143" t="s">
        <v>706</v>
      </c>
      <c r="B27" s="143" t="s">
        <v>707</v>
      </c>
      <c r="C27" s="159">
        <v>51611.9</v>
      </c>
      <c r="D27" s="257">
        <f>C27/C109</f>
        <v>6.3918718471825463E-4</v>
      </c>
      <c r="E27" s="256"/>
    </row>
    <row r="28" spans="1:5" x14ac:dyDescent="0.2">
      <c r="A28" s="143" t="s">
        <v>708</v>
      </c>
      <c r="B28" s="143" t="s">
        <v>709</v>
      </c>
      <c r="C28" s="159">
        <v>84341.39</v>
      </c>
      <c r="D28" s="257">
        <f>C28/C109</f>
        <v>1.0445253057787902E-3</v>
      </c>
      <c r="E28" s="256"/>
    </row>
    <row r="29" spans="1:5" x14ac:dyDescent="0.2">
      <c r="A29" s="143" t="s">
        <v>710</v>
      </c>
      <c r="B29" s="143" t="s">
        <v>711</v>
      </c>
      <c r="C29" s="159">
        <v>12007.76</v>
      </c>
      <c r="D29" s="257">
        <f>C29/C109</f>
        <v>1.4871001279109021E-4</v>
      </c>
      <c r="E29" s="256"/>
    </row>
    <row r="30" spans="1:5" x14ac:dyDescent="0.2">
      <c r="A30" s="143" t="s">
        <v>712</v>
      </c>
      <c r="B30" s="143" t="s">
        <v>713</v>
      </c>
      <c r="C30" s="159">
        <v>28981.54</v>
      </c>
      <c r="D30" s="257">
        <f>C30/C109</f>
        <v>3.589216626669331E-4</v>
      </c>
      <c r="E30" s="256"/>
    </row>
    <row r="31" spans="1:5" x14ac:dyDescent="0.2">
      <c r="A31" s="143" t="s">
        <v>714</v>
      </c>
      <c r="B31" s="143" t="s">
        <v>715</v>
      </c>
      <c r="C31" s="159">
        <v>5632.13</v>
      </c>
      <c r="D31" s="257">
        <f>C31/C109</f>
        <v>6.9751071335626537E-5</v>
      </c>
      <c r="E31" s="256"/>
    </row>
    <row r="32" spans="1:5" x14ac:dyDescent="0.2">
      <c r="A32" s="143" t="s">
        <v>716</v>
      </c>
      <c r="B32" s="143" t="s">
        <v>717</v>
      </c>
      <c r="C32" s="159">
        <v>2773255.97</v>
      </c>
      <c r="D32" s="257">
        <f>C32/C109</f>
        <v>3.4345367559950171E-2</v>
      </c>
      <c r="E32" s="256"/>
    </row>
    <row r="33" spans="1:5" x14ac:dyDescent="0.2">
      <c r="A33" s="143" t="s">
        <v>718</v>
      </c>
      <c r="B33" s="143" t="s">
        <v>719</v>
      </c>
      <c r="C33" s="159">
        <v>604543.73</v>
      </c>
      <c r="D33" s="257">
        <f>C33/C109</f>
        <v>7.4869672462701932E-3</v>
      </c>
      <c r="E33" s="256"/>
    </row>
    <row r="34" spans="1:5" x14ac:dyDescent="0.2">
      <c r="A34" s="143" t="s">
        <v>720</v>
      </c>
      <c r="B34" s="143" t="s">
        <v>721</v>
      </c>
      <c r="C34" s="159">
        <v>4263.0200000000004</v>
      </c>
      <c r="D34" s="257">
        <f>C34/C109</f>
        <v>5.2795338908228797E-5</v>
      </c>
      <c r="E34" s="256"/>
    </row>
    <row r="35" spans="1:5" x14ac:dyDescent="0.2">
      <c r="A35" s="143" t="s">
        <v>722</v>
      </c>
      <c r="B35" s="143" t="s">
        <v>723</v>
      </c>
      <c r="C35" s="159">
        <v>30020.89</v>
      </c>
      <c r="D35" s="257">
        <f>C35/C109</f>
        <v>3.7179348487144246E-4</v>
      </c>
      <c r="E35" s="256"/>
    </row>
    <row r="36" spans="1:5" x14ac:dyDescent="0.2">
      <c r="A36" s="143" t="s">
        <v>724</v>
      </c>
      <c r="B36" s="143" t="s">
        <v>725</v>
      </c>
      <c r="C36" s="159">
        <v>1603897.9</v>
      </c>
      <c r="D36" s="257">
        <f>C36/C109</f>
        <v>1.986346139701349E-2</v>
      </c>
      <c r="E36" s="256"/>
    </row>
    <row r="37" spans="1:5" x14ac:dyDescent="0.2">
      <c r="A37" s="143" t="s">
        <v>726</v>
      </c>
      <c r="B37" s="143" t="s">
        <v>727</v>
      </c>
      <c r="C37" s="159">
        <v>279713.99</v>
      </c>
      <c r="D37" s="257">
        <f>C37/C109</f>
        <v>3.4641157910173816E-3</v>
      </c>
      <c r="E37" s="256"/>
    </row>
    <row r="38" spans="1:5" x14ac:dyDescent="0.2">
      <c r="A38" s="143" t="s">
        <v>728</v>
      </c>
      <c r="B38" s="143" t="s">
        <v>729</v>
      </c>
      <c r="C38" s="159">
        <v>131816.16</v>
      </c>
      <c r="D38" s="257">
        <f>C38/C109</f>
        <v>1.6324762353405126E-3</v>
      </c>
      <c r="E38" s="256"/>
    </row>
    <row r="39" spans="1:5" x14ac:dyDescent="0.2">
      <c r="A39" s="143" t="s">
        <v>730</v>
      </c>
      <c r="B39" s="143" t="s">
        <v>731</v>
      </c>
      <c r="C39" s="159">
        <v>48633.919999999998</v>
      </c>
      <c r="D39" s="257">
        <f>C39/C109</f>
        <v>6.023064139590446E-4</v>
      </c>
      <c r="E39" s="256"/>
    </row>
    <row r="40" spans="1:5" x14ac:dyDescent="0.2">
      <c r="A40" s="143" t="s">
        <v>732</v>
      </c>
      <c r="B40" s="143" t="s">
        <v>733</v>
      </c>
      <c r="C40" s="159">
        <v>82326.44</v>
      </c>
      <c r="D40" s="257">
        <f>C40/C109</f>
        <v>1.019571172762024E-3</v>
      </c>
      <c r="E40" s="256"/>
    </row>
    <row r="41" spans="1:5" x14ac:dyDescent="0.2">
      <c r="A41" s="143" t="s">
        <v>734</v>
      </c>
      <c r="B41" s="143" t="s">
        <v>735</v>
      </c>
      <c r="C41" s="159">
        <v>7000.53</v>
      </c>
      <c r="D41" s="257">
        <f>C41/C109</f>
        <v>8.6698010773400756E-5</v>
      </c>
      <c r="E41" s="256"/>
    </row>
    <row r="42" spans="1:5" x14ac:dyDescent="0.2">
      <c r="A42" s="143" t="s">
        <v>736</v>
      </c>
      <c r="B42" s="143" t="s">
        <v>737</v>
      </c>
      <c r="C42" s="159">
        <v>23255.61</v>
      </c>
      <c r="D42" s="257">
        <f>C42/C109</f>
        <v>2.8800892594160819E-4</v>
      </c>
      <c r="E42" s="256"/>
    </row>
    <row r="43" spans="1:5" x14ac:dyDescent="0.2">
      <c r="A43" s="143" t="s">
        <v>738</v>
      </c>
      <c r="B43" s="143" t="s">
        <v>739</v>
      </c>
      <c r="C43" s="159">
        <v>97317.74</v>
      </c>
      <c r="D43" s="257">
        <f>C43/C109</f>
        <v>1.2052308140902209E-3</v>
      </c>
      <c r="E43" s="256"/>
    </row>
    <row r="44" spans="1:5" x14ac:dyDescent="0.2">
      <c r="A44" s="143" t="s">
        <v>740</v>
      </c>
      <c r="B44" s="143" t="s">
        <v>741</v>
      </c>
      <c r="C44" s="159">
        <v>214413.66</v>
      </c>
      <c r="D44" s="257">
        <f>C44/C109</f>
        <v>2.6554043486199312E-3</v>
      </c>
      <c r="E44" s="256"/>
    </row>
    <row r="45" spans="1:5" x14ac:dyDescent="0.2">
      <c r="A45" s="143" t="s">
        <v>742</v>
      </c>
      <c r="B45" s="143" t="s">
        <v>743</v>
      </c>
      <c r="C45" s="159">
        <v>1378161.61</v>
      </c>
      <c r="D45" s="257">
        <f>C45/C109</f>
        <v>1.7067832022899316E-2</v>
      </c>
      <c r="E45" s="256"/>
    </row>
    <row r="46" spans="1:5" x14ac:dyDescent="0.2">
      <c r="A46" s="143" t="s">
        <v>744</v>
      </c>
      <c r="B46" s="143" t="s">
        <v>745</v>
      </c>
      <c r="C46" s="159">
        <v>14749607.58</v>
      </c>
      <c r="D46" s="257">
        <f>C46/C109</f>
        <v>0.18266640338292578</v>
      </c>
      <c r="E46" s="256"/>
    </row>
    <row r="47" spans="1:5" x14ac:dyDescent="0.2">
      <c r="A47" s="143" t="s">
        <v>746</v>
      </c>
      <c r="B47" s="143" t="s">
        <v>747</v>
      </c>
      <c r="C47" s="159">
        <v>3616.91</v>
      </c>
      <c r="D47" s="257">
        <f>C47/C109</f>
        <v>4.4793594505904686E-5</v>
      </c>
      <c r="E47" s="256"/>
    </row>
    <row r="48" spans="1:5" x14ac:dyDescent="0.2">
      <c r="A48" s="143" t="s">
        <v>748</v>
      </c>
      <c r="B48" s="143" t="s">
        <v>749</v>
      </c>
      <c r="C48" s="159">
        <v>6834.92</v>
      </c>
      <c r="D48" s="257">
        <f>C48/C109</f>
        <v>8.4647014982484509E-5</v>
      </c>
      <c r="E48" s="256"/>
    </row>
    <row r="49" spans="1:5" x14ac:dyDescent="0.2">
      <c r="A49" s="143" t="s">
        <v>750</v>
      </c>
      <c r="B49" s="143" t="s">
        <v>751</v>
      </c>
      <c r="C49" s="159">
        <v>359408.56</v>
      </c>
      <c r="D49" s="257">
        <f>C49/C109</f>
        <v>4.4510925896942737E-3</v>
      </c>
      <c r="E49" s="256"/>
    </row>
    <row r="50" spans="1:5" x14ac:dyDescent="0.2">
      <c r="A50" s="143" t="s">
        <v>752</v>
      </c>
      <c r="B50" s="143" t="s">
        <v>753</v>
      </c>
      <c r="C50" s="159">
        <v>302736.58</v>
      </c>
      <c r="D50" s="257">
        <f>C50/C109</f>
        <v>3.7492388825335369E-3</v>
      </c>
      <c r="E50" s="256"/>
    </row>
    <row r="51" spans="1:5" x14ac:dyDescent="0.2">
      <c r="A51" s="143" t="s">
        <v>754</v>
      </c>
      <c r="B51" s="143" t="s">
        <v>755</v>
      </c>
      <c r="C51" s="159">
        <v>37983.83</v>
      </c>
      <c r="D51" s="257">
        <f>C51/C109</f>
        <v>4.7041045500198172E-4</v>
      </c>
      <c r="E51" s="256"/>
    </row>
    <row r="52" spans="1:5" x14ac:dyDescent="0.2">
      <c r="A52" s="143" t="s">
        <v>756</v>
      </c>
      <c r="B52" s="143" t="s">
        <v>757</v>
      </c>
      <c r="C52" s="159">
        <v>100944</v>
      </c>
      <c r="D52" s="257">
        <f>C52/C109</f>
        <v>1.2501402036003226E-3</v>
      </c>
      <c r="E52" s="256"/>
    </row>
    <row r="53" spans="1:5" x14ac:dyDescent="0.2">
      <c r="A53" s="143" t="s">
        <v>758</v>
      </c>
      <c r="B53" s="143" t="s">
        <v>759</v>
      </c>
      <c r="C53" s="159">
        <v>42677.86</v>
      </c>
      <c r="D53" s="257">
        <f>C53/C109</f>
        <v>5.2854363399138199E-4</v>
      </c>
      <c r="E53" s="256"/>
    </row>
    <row r="54" spans="1:5" x14ac:dyDescent="0.2">
      <c r="A54" s="143" t="s">
        <v>760</v>
      </c>
      <c r="B54" s="143" t="s">
        <v>761</v>
      </c>
      <c r="C54" s="159">
        <v>807184.54</v>
      </c>
      <c r="D54" s="257">
        <f>C54/C109</f>
        <v>9.9965708232151763E-3</v>
      </c>
      <c r="E54" s="256"/>
    </row>
    <row r="55" spans="1:5" x14ac:dyDescent="0.2">
      <c r="A55" s="143" t="s">
        <v>762</v>
      </c>
      <c r="B55" s="143" t="s">
        <v>763</v>
      </c>
      <c r="C55" s="159">
        <v>92277.33</v>
      </c>
      <c r="D55" s="257">
        <f>C55/C109</f>
        <v>1.1428078946137874E-3</v>
      </c>
      <c r="E55" s="256"/>
    </row>
    <row r="56" spans="1:5" x14ac:dyDescent="0.2">
      <c r="A56" s="143" t="s">
        <v>764</v>
      </c>
      <c r="B56" s="143" t="s">
        <v>765</v>
      </c>
      <c r="C56" s="159">
        <v>406176</v>
      </c>
      <c r="D56" s="257">
        <f>C56/C109</f>
        <v>5.0302835962272611E-3</v>
      </c>
      <c r="E56" s="256"/>
    </row>
    <row r="57" spans="1:5" x14ac:dyDescent="0.2">
      <c r="A57" s="143" t="s">
        <v>766</v>
      </c>
      <c r="B57" s="143" t="s">
        <v>767</v>
      </c>
      <c r="C57" s="159">
        <v>277235.45</v>
      </c>
      <c r="D57" s="257">
        <f>C57/C109</f>
        <v>3.4334203311561563E-3</v>
      </c>
      <c r="E57" s="256"/>
    </row>
    <row r="58" spans="1:5" x14ac:dyDescent="0.2">
      <c r="A58" s="143" t="s">
        <v>768</v>
      </c>
      <c r="B58" s="143" t="s">
        <v>769</v>
      </c>
      <c r="C58" s="159">
        <v>292098.03999999998</v>
      </c>
      <c r="D58" s="257">
        <f>C58/C109</f>
        <v>3.617485964464011E-3</v>
      </c>
      <c r="E58" s="256"/>
    </row>
    <row r="59" spans="1:5" x14ac:dyDescent="0.2">
      <c r="A59" s="143" t="s">
        <v>770</v>
      </c>
      <c r="B59" s="143" t="s">
        <v>771</v>
      </c>
      <c r="C59" s="159">
        <v>234000</v>
      </c>
      <c r="D59" s="257">
        <f>C59/C109</f>
        <v>2.8979712280321314E-3</v>
      </c>
      <c r="E59" s="256"/>
    </row>
    <row r="60" spans="1:5" x14ac:dyDescent="0.2">
      <c r="A60" s="143" t="s">
        <v>772</v>
      </c>
      <c r="B60" s="143" t="s">
        <v>773</v>
      </c>
      <c r="C60" s="159">
        <v>219062.59</v>
      </c>
      <c r="D60" s="257">
        <f>C60/C109</f>
        <v>2.7129789870008517E-3</v>
      </c>
      <c r="E60" s="256"/>
    </row>
    <row r="61" spans="1:5" x14ac:dyDescent="0.2">
      <c r="A61" s="143" t="s">
        <v>774</v>
      </c>
      <c r="B61" s="143" t="s">
        <v>775</v>
      </c>
      <c r="C61" s="159">
        <v>179980.02</v>
      </c>
      <c r="D61" s="257">
        <f>C61/C109</f>
        <v>2.2289611947890922E-3</v>
      </c>
      <c r="E61" s="256"/>
    </row>
    <row r="62" spans="1:5" x14ac:dyDescent="0.2">
      <c r="A62" s="143" t="s">
        <v>776</v>
      </c>
      <c r="B62" s="143" t="s">
        <v>777</v>
      </c>
      <c r="C62" s="159">
        <v>12287.52</v>
      </c>
      <c r="D62" s="257">
        <f>C62/C109</f>
        <v>1.5217469839260418E-4</v>
      </c>
      <c r="E62" s="256"/>
    </row>
    <row r="63" spans="1:5" x14ac:dyDescent="0.2">
      <c r="A63" s="143" t="s">
        <v>778</v>
      </c>
      <c r="B63" s="143" t="s">
        <v>779</v>
      </c>
      <c r="C63" s="159">
        <v>94450.35</v>
      </c>
      <c r="D63" s="257">
        <f>C63/C109</f>
        <v>1.169719644348567E-3</v>
      </c>
      <c r="E63" s="256"/>
    </row>
    <row r="64" spans="1:5" x14ac:dyDescent="0.2">
      <c r="A64" s="143" t="s">
        <v>780</v>
      </c>
      <c r="B64" s="143" t="s">
        <v>781</v>
      </c>
      <c r="C64" s="159">
        <v>649616.99</v>
      </c>
      <c r="D64" s="257">
        <f>C64/C109</f>
        <v>8.0451766934223796E-3</v>
      </c>
      <c r="E64" s="256"/>
    </row>
    <row r="65" spans="1:5" x14ac:dyDescent="0.2">
      <c r="A65" s="143" t="s">
        <v>782</v>
      </c>
      <c r="B65" s="143" t="s">
        <v>783</v>
      </c>
      <c r="C65" s="159">
        <v>1367890.93</v>
      </c>
      <c r="D65" s="257">
        <f>C65/C109</f>
        <v>1.6940634864214162E-2</v>
      </c>
      <c r="E65" s="256"/>
    </row>
    <row r="66" spans="1:5" x14ac:dyDescent="0.2">
      <c r="A66" s="143" t="s">
        <v>784</v>
      </c>
      <c r="B66" s="143" t="s">
        <v>785</v>
      </c>
      <c r="C66" s="159">
        <v>746637.16</v>
      </c>
      <c r="D66" s="257">
        <f>C66/C109</f>
        <v>9.2467222541009527E-3</v>
      </c>
      <c r="E66" s="256"/>
    </row>
    <row r="67" spans="1:5" x14ac:dyDescent="0.2">
      <c r="A67" s="143" t="s">
        <v>786</v>
      </c>
      <c r="B67" s="143" t="s">
        <v>787</v>
      </c>
      <c r="C67" s="159">
        <v>6210</v>
      </c>
      <c r="D67" s="257">
        <f>C67/C109</f>
        <v>7.6907697974698872E-5</v>
      </c>
      <c r="E67" s="256"/>
    </row>
    <row r="68" spans="1:5" x14ac:dyDescent="0.2">
      <c r="A68" s="143" t="s">
        <v>788</v>
      </c>
      <c r="B68" s="143" t="s">
        <v>789</v>
      </c>
      <c r="C68" s="159">
        <v>17870</v>
      </c>
      <c r="D68" s="257">
        <f>C68/C109</f>
        <v>2.2131087967920595E-4</v>
      </c>
      <c r="E68" s="256"/>
    </row>
    <row r="69" spans="1:5" x14ac:dyDescent="0.2">
      <c r="A69" s="143" t="s">
        <v>790</v>
      </c>
      <c r="B69" s="143" t="s">
        <v>791</v>
      </c>
      <c r="C69" s="159">
        <v>3055</v>
      </c>
      <c r="D69" s="257">
        <f>C69/C109</f>
        <v>3.783462436597505E-5</v>
      </c>
      <c r="E69" s="256"/>
    </row>
    <row r="70" spans="1:5" x14ac:dyDescent="0.2">
      <c r="A70" s="143" t="s">
        <v>792</v>
      </c>
      <c r="B70" s="143" t="s">
        <v>793</v>
      </c>
      <c r="C70" s="159">
        <v>57947.01</v>
      </c>
      <c r="D70" s="257">
        <f>C70/C109</f>
        <v>7.1764430654055642E-4</v>
      </c>
      <c r="E70" s="256"/>
    </row>
    <row r="71" spans="1:5" x14ac:dyDescent="0.2">
      <c r="A71" s="143" t="s">
        <v>794</v>
      </c>
      <c r="B71" s="143" t="s">
        <v>795</v>
      </c>
      <c r="C71" s="159">
        <v>264786.8</v>
      </c>
      <c r="D71" s="257">
        <f>C71/C109</f>
        <v>3.2792501194987109E-3</v>
      </c>
      <c r="E71" s="256"/>
    </row>
    <row r="72" spans="1:5" x14ac:dyDescent="0.2">
      <c r="A72" s="143" t="s">
        <v>796</v>
      </c>
      <c r="B72" s="143" t="s">
        <v>797</v>
      </c>
      <c r="C72" s="159">
        <v>14950</v>
      </c>
      <c r="D72" s="257">
        <f>C72/C109</f>
        <v>1.8514816179094172E-4</v>
      </c>
      <c r="E72" s="256"/>
    </row>
    <row r="73" spans="1:5" x14ac:dyDescent="0.2">
      <c r="A73" s="143" t="s">
        <v>798</v>
      </c>
      <c r="B73" s="143" t="s">
        <v>799</v>
      </c>
      <c r="C73" s="159">
        <v>6449102.0999999996</v>
      </c>
      <c r="D73" s="257">
        <f>C73/C109</f>
        <v>7.986885612154529E-2</v>
      </c>
      <c r="E73" s="256"/>
    </row>
    <row r="74" spans="1:5" x14ac:dyDescent="0.2">
      <c r="A74" s="143" t="s">
        <v>800</v>
      </c>
      <c r="B74" s="143" t="s">
        <v>801</v>
      </c>
      <c r="C74" s="159">
        <v>533893</v>
      </c>
      <c r="D74" s="257">
        <f>C74/C109</f>
        <v>6.6119938155887129E-3</v>
      </c>
      <c r="E74" s="256"/>
    </row>
    <row r="75" spans="1:5" x14ac:dyDescent="0.2">
      <c r="A75" s="143" t="s">
        <v>802</v>
      </c>
      <c r="B75" s="143" t="s">
        <v>803</v>
      </c>
      <c r="C75" s="159">
        <v>1535726.14</v>
      </c>
      <c r="D75" s="257">
        <f>C75/C109</f>
        <v>1.9019188751524977E-2</v>
      </c>
      <c r="E75" s="256"/>
    </row>
    <row r="76" spans="1:5" x14ac:dyDescent="0.2">
      <c r="A76" s="143" t="s">
        <v>804</v>
      </c>
      <c r="B76" s="143" t="s">
        <v>659</v>
      </c>
      <c r="C76" s="159">
        <v>-2074.89</v>
      </c>
      <c r="D76" s="257">
        <f>C76/C109</f>
        <v>-2.5696459492870039E-5</v>
      </c>
      <c r="E76" s="256"/>
    </row>
    <row r="77" spans="1:5" x14ac:dyDescent="0.2">
      <c r="A77" s="143"/>
      <c r="B77" s="143"/>
      <c r="C77" s="159"/>
      <c r="D77" s="257">
        <f>C77/C109</f>
        <v>0</v>
      </c>
      <c r="E77" s="256"/>
    </row>
    <row r="78" spans="1:5" x14ac:dyDescent="0.2">
      <c r="A78" s="143"/>
      <c r="B78" s="143"/>
      <c r="C78" s="159"/>
      <c r="D78" s="257">
        <f>C78/C109</f>
        <v>0</v>
      </c>
      <c r="E78" s="256"/>
    </row>
    <row r="79" spans="1:5" x14ac:dyDescent="0.2">
      <c r="A79" s="143"/>
      <c r="B79" s="143"/>
      <c r="C79" s="159"/>
      <c r="D79" s="257">
        <f>C79/C109</f>
        <v>0</v>
      </c>
      <c r="E79" s="256"/>
    </row>
    <row r="80" spans="1:5" x14ac:dyDescent="0.2">
      <c r="A80" s="143"/>
      <c r="B80" s="143"/>
      <c r="C80" s="159"/>
      <c r="D80" s="257">
        <f>C80/C109</f>
        <v>0</v>
      </c>
      <c r="E80" s="256"/>
    </row>
    <row r="81" spans="1:5" x14ac:dyDescent="0.2">
      <c r="A81" s="143"/>
      <c r="B81" s="143"/>
      <c r="C81" s="159"/>
      <c r="D81" s="257">
        <f>C81/C109</f>
        <v>0</v>
      </c>
      <c r="E81" s="256"/>
    </row>
    <row r="82" spans="1:5" x14ac:dyDescent="0.2">
      <c r="A82" s="143"/>
      <c r="B82" s="143"/>
      <c r="C82" s="159"/>
      <c r="D82" s="257">
        <f>C82/C109</f>
        <v>0</v>
      </c>
      <c r="E82" s="256"/>
    </row>
    <row r="83" spans="1:5" x14ac:dyDescent="0.2">
      <c r="A83" s="143"/>
      <c r="B83" s="143"/>
      <c r="C83" s="159"/>
      <c r="D83" s="257">
        <f>C83/C109</f>
        <v>0</v>
      </c>
      <c r="E83" s="256"/>
    </row>
    <row r="84" spans="1:5" x14ac:dyDescent="0.2">
      <c r="A84" s="143"/>
      <c r="B84" s="143"/>
      <c r="C84" s="159"/>
      <c r="D84" s="257">
        <f>C84/C109</f>
        <v>0</v>
      </c>
      <c r="E84" s="256"/>
    </row>
    <row r="85" spans="1:5" x14ac:dyDescent="0.2">
      <c r="A85" s="143"/>
      <c r="B85" s="143"/>
      <c r="C85" s="159"/>
      <c r="D85" s="257">
        <f>C85/C109</f>
        <v>0</v>
      </c>
      <c r="E85" s="256"/>
    </row>
    <row r="86" spans="1:5" x14ac:dyDescent="0.2">
      <c r="A86" s="143"/>
      <c r="B86" s="143"/>
      <c r="C86" s="159"/>
      <c r="D86" s="257">
        <f>C86/C109</f>
        <v>0</v>
      </c>
      <c r="E86" s="256"/>
    </row>
    <row r="87" spans="1:5" x14ac:dyDescent="0.2">
      <c r="A87" s="143"/>
      <c r="B87" s="143"/>
      <c r="C87" s="159"/>
      <c r="D87" s="257">
        <f>C87/C109</f>
        <v>0</v>
      </c>
      <c r="E87" s="256"/>
    </row>
    <row r="88" spans="1:5" x14ac:dyDescent="0.2">
      <c r="A88" s="143"/>
      <c r="B88" s="143"/>
      <c r="C88" s="159"/>
      <c r="D88" s="257">
        <f>C88/C109</f>
        <v>0</v>
      </c>
      <c r="E88" s="256"/>
    </row>
    <row r="89" spans="1:5" x14ac:dyDescent="0.2">
      <c r="A89" s="143"/>
      <c r="B89" s="143"/>
      <c r="C89" s="159"/>
      <c r="D89" s="257">
        <f>C89/C109</f>
        <v>0</v>
      </c>
      <c r="E89" s="256"/>
    </row>
    <row r="90" spans="1:5" x14ac:dyDescent="0.2">
      <c r="A90" s="143"/>
      <c r="B90" s="143"/>
      <c r="C90" s="159"/>
      <c r="D90" s="257">
        <f>C90/C109</f>
        <v>0</v>
      </c>
      <c r="E90" s="256"/>
    </row>
    <row r="91" spans="1:5" x14ac:dyDescent="0.2">
      <c r="A91" s="143"/>
      <c r="B91" s="143"/>
      <c r="C91" s="159"/>
      <c r="D91" s="257">
        <f>C91/C109</f>
        <v>0</v>
      </c>
      <c r="E91" s="256"/>
    </row>
    <row r="92" spans="1:5" x14ac:dyDescent="0.2">
      <c r="A92" s="143"/>
      <c r="B92" s="143"/>
      <c r="C92" s="159"/>
      <c r="D92" s="257">
        <f>C92/C109</f>
        <v>0</v>
      </c>
      <c r="E92" s="256"/>
    </row>
    <row r="93" spans="1:5" x14ac:dyDescent="0.2">
      <c r="A93" s="143"/>
      <c r="B93" s="143"/>
      <c r="C93" s="159"/>
      <c r="D93" s="257">
        <f>C93/C109</f>
        <v>0</v>
      </c>
      <c r="E93" s="256"/>
    </row>
    <row r="94" spans="1:5" x14ac:dyDescent="0.2">
      <c r="A94" s="143"/>
      <c r="B94" s="143"/>
      <c r="C94" s="159"/>
      <c r="D94" s="257">
        <f>C94/C109</f>
        <v>0</v>
      </c>
      <c r="E94" s="256"/>
    </row>
    <row r="95" spans="1:5" x14ac:dyDescent="0.2">
      <c r="A95" s="143"/>
      <c r="B95" s="143"/>
      <c r="C95" s="159"/>
      <c r="D95" s="257">
        <f>C95/C109</f>
        <v>0</v>
      </c>
      <c r="E95" s="256"/>
    </row>
    <row r="96" spans="1:5" x14ac:dyDescent="0.2">
      <c r="A96" s="143"/>
      <c r="B96" s="143"/>
      <c r="C96" s="159"/>
      <c r="D96" s="257">
        <f>C96/C109</f>
        <v>0</v>
      </c>
      <c r="E96" s="256"/>
    </row>
    <row r="97" spans="1:5" x14ac:dyDescent="0.2">
      <c r="A97" s="143"/>
      <c r="B97" s="143"/>
      <c r="C97" s="159"/>
      <c r="D97" s="257">
        <f>C97/C109</f>
        <v>0</v>
      </c>
      <c r="E97" s="256"/>
    </row>
    <row r="98" spans="1:5" x14ac:dyDescent="0.2">
      <c r="A98" s="143"/>
      <c r="B98" s="143"/>
      <c r="C98" s="159"/>
      <c r="D98" s="257">
        <f>C98/C109</f>
        <v>0</v>
      </c>
      <c r="E98" s="256"/>
    </row>
    <row r="99" spans="1:5" x14ac:dyDescent="0.2">
      <c r="A99" s="143"/>
      <c r="B99" s="143"/>
      <c r="C99" s="159"/>
      <c r="D99" s="257">
        <f>C99/C109</f>
        <v>0</v>
      </c>
      <c r="E99" s="256"/>
    </row>
    <row r="100" spans="1:5" x14ac:dyDescent="0.2">
      <c r="A100" s="143"/>
      <c r="B100" s="143"/>
      <c r="C100" s="159"/>
      <c r="D100" s="257">
        <f>C100/C109</f>
        <v>0</v>
      </c>
      <c r="E100" s="256"/>
    </row>
    <row r="101" spans="1:5" x14ac:dyDescent="0.2">
      <c r="A101" s="143"/>
      <c r="B101" s="143"/>
      <c r="C101" s="159"/>
      <c r="D101" s="257">
        <f>C101/C109</f>
        <v>0</v>
      </c>
      <c r="E101" s="256"/>
    </row>
    <row r="102" spans="1:5" x14ac:dyDescent="0.2">
      <c r="A102" s="143"/>
      <c r="B102" s="143"/>
      <c r="C102" s="159"/>
      <c r="D102" s="257">
        <f>C102/C109</f>
        <v>0</v>
      </c>
      <c r="E102" s="256"/>
    </row>
    <row r="103" spans="1:5" x14ac:dyDescent="0.2">
      <c r="A103" s="143"/>
      <c r="B103" s="143"/>
      <c r="C103" s="159"/>
      <c r="D103" s="257">
        <f>C103/C109</f>
        <v>0</v>
      </c>
      <c r="E103" s="256"/>
    </row>
    <row r="104" spans="1:5" x14ac:dyDescent="0.2">
      <c r="A104" s="143"/>
      <c r="B104" s="143"/>
      <c r="C104" s="159"/>
      <c r="D104" s="257">
        <f>C104/C109</f>
        <v>0</v>
      </c>
      <c r="E104" s="256"/>
    </row>
    <row r="105" spans="1:5" x14ac:dyDescent="0.2">
      <c r="A105" s="143"/>
      <c r="B105" s="143"/>
      <c r="C105" s="159"/>
      <c r="D105" s="257">
        <f>C105/C109</f>
        <v>0</v>
      </c>
      <c r="E105" s="256"/>
    </row>
    <row r="106" spans="1:5" x14ac:dyDescent="0.2">
      <c r="A106" s="143"/>
      <c r="B106" s="143"/>
      <c r="C106" s="159"/>
      <c r="D106" s="257">
        <f>C106/C109</f>
        <v>0</v>
      </c>
      <c r="E106" s="256"/>
    </row>
    <row r="107" spans="1:5" x14ac:dyDescent="0.2">
      <c r="A107" s="143"/>
      <c r="B107" s="143"/>
      <c r="C107" s="159"/>
      <c r="D107" s="257">
        <f>C107/C109</f>
        <v>0</v>
      </c>
      <c r="E107" s="256"/>
    </row>
    <row r="108" spans="1:5" x14ac:dyDescent="0.2">
      <c r="A108" s="143"/>
      <c r="B108" s="143"/>
      <c r="C108" s="159"/>
      <c r="D108" s="257">
        <f>C108/C109</f>
        <v>0</v>
      </c>
      <c r="E108" s="256"/>
    </row>
    <row r="109" spans="1:5" x14ac:dyDescent="0.2">
      <c r="A109" s="158"/>
      <c r="B109" s="158" t="s">
        <v>275</v>
      </c>
      <c r="C109" s="157">
        <f>SUM(C8:C108)</f>
        <v>80746143.279999986</v>
      </c>
      <c r="D109" s="255">
        <f>SUM(D8:D108)</f>
        <v>1</v>
      </c>
      <c r="E109" s="217"/>
    </row>
    <row r="110" spans="1:5" x14ac:dyDescent="0.2">
      <c r="A110" s="254"/>
      <c r="B110" s="254"/>
      <c r="C110" s="253"/>
      <c r="D110" s="252"/>
      <c r="E110" s="25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Normal="100" zoomScaleSheetLayoutView="90" workbookViewId="0">
      <selection activeCell="A5" sqref="A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0" customWidth="1"/>
    <col min="6" max="6" width="14.7109375" style="8" customWidth="1"/>
    <col min="7" max="16384" width="11.42578125" style="8"/>
  </cols>
  <sheetData>
    <row r="1" spans="1:6" s="83" customFormat="1" x14ac:dyDescent="0.2">
      <c r="A1" s="3" t="s">
        <v>43</v>
      </c>
      <c r="B1" s="3"/>
      <c r="C1" s="154"/>
      <c r="D1" s="146"/>
      <c r="E1" s="4"/>
      <c r="F1" s="5"/>
    </row>
    <row r="2" spans="1:6" s="83" customFormat="1" x14ac:dyDescent="0.2">
      <c r="A2" s="3" t="s">
        <v>139</v>
      </c>
      <c r="B2" s="3"/>
      <c r="C2" s="154"/>
      <c r="D2" s="146"/>
      <c r="E2" s="4"/>
    </row>
    <row r="3" spans="1:6" s="83" customFormat="1" x14ac:dyDescent="0.2">
      <c r="C3" s="7"/>
      <c r="D3" s="146"/>
      <c r="E3" s="4"/>
    </row>
    <row r="4" spans="1:6" s="83" customFormat="1" x14ac:dyDescent="0.2">
      <c r="C4" s="7"/>
      <c r="D4" s="146"/>
      <c r="E4" s="4"/>
    </row>
    <row r="5" spans="1:6" s="83" customFormat="1" ht="11.25" customHeight="1" x14ac:dyDescent="0.2">
      <c r="A5" s="122" t="s">
        <v>164</v>
      </c>
      <c r="B5" s="135"/>
      <c r="C5" s="7"/>
      <c r="D5" s="154"/>
      <c r="E5" s="95" t="s">
        <v>157</v>
      </c>
    </row>
    <row r="6" spans="1:6" s="83" customFormat="1" x14ac:dyDescent="0.2">
      <c r="A6" s="156"/>
      <c r="B6" s="156"/>
      <c r="C6" s="155"/>
      <c r="D6" s="3"/>
      <c r="E6" s="154"/>
      <c r="F6" s="3"/>
    </row>
    <row r="7" spans="1:6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0" t="s">
        <v>154</v>
      </c>
    </row>
    <row r="8" spans="1:6" ht="11.25" customHeight="1" x14ac:dyDescent="0.2">
      <c r="A8" s="128" t="s">
        <v>432</v>
      </c>
      <c r="B8" s="128" t="s">
        <v>432</v>
      </c>
      <c r="C8" s="127"/>
      <c r="D8" s="152"/>
      <c r="E8" s="127"/>
    </row>
    <row r="9" spans="1:6" ht="11.25" customHeight="1" x14ac:dyDescent="0.2">
      <c r="A9" s="128"/>
      <c r="B9" s="128"/>
      <c r="C9" s="127"/>
      <c r="D9" s="152"/>
      <c r="E9" s="127"/>
    </row>
    <row r="10" spans="1:6" ht="11.25" customHeight="1" x14ac:dyDescent="0.2">
      <c r="A10" s="128"/>
      <c r="B10" s="128"/>
      <c r="C10" s="127"/>
      <c r="D10" s="152"/>
      <c r="E10" s="127"/>
    </row>
    <row r="11" spans="1:6" ht="11.25" customHeight="1" x14ac:dyDescent="0.2">
      <c r="A11" s="128"/>
      <c r="B11" s="128"/>
      <c r="C11" s="127"/>
      <c r="D11" s="152"/>
      <c r="E11" s="127"/>
    </row>
    <row r="12" spans="1:6" ht="11.25" customHeight="1" x14ac:dyDescent="0.2">
      <c r="A12" s="128"/>
      <c r="B12" s="128"/>
      <c r="C12" s="127"/>
      <c r="D12" s="152"/>
      <c r="E12" s="127"/>
    </row>
    <row r="13" spans="1:6" ht="11.25" customHeight="1" x14ac:dyDescent="0.2">
      <c r="A13" s="128"/>
      <c r="B13" s="128"/>
      <c r="C13" s="127"/>
      <c r="D13" s="152"/>
      <c r="E13" s="127"/>
    </row>
    <row r="14" spans="1:6" ht="11.25" customHeight="1" x14ac:dyDescent="0.2">
      <c r="A14" s="128"/>
      <c r="B14" s="128"/>
      <c r="C14" s="127"/>
      <c r="D14" s="152"/>
      <c r="E14" s="127"/>
    </row>
    <row r="15" spans="1:6" ht="11.25" customHeight="1" x14ac:dyDescent="0.2">
      <c r="A15" s="128"/>
      <c r="B15" s="128"/>
      <c r="C15" s="127"/>
      <c r="D15" s="152"/>
      <c r="E15" s="127"/>
    </row>
    <row r="16" spans="1:6" ht="11.25" customHeight="1" x14ac:dyDescent="0.2">
      <c r="A16" s="128"/>
      <c r="B16" s="128"/>
      <c r="C16" s="127"/>
      <c r="D16" s="152"/>
      <c r="E16" s="127"/>
    </row>
    <row r="17" spans="1:6" ht="11.25" customHeight="1" x14ac:dyDescent="0.2">
      <c r="A17" s="128"/>
      <c r="B17" s="128"/>
      <c r="C17" s="127"/>
      <c r="D17" s="152"/>
      <c r="E17" s="127"/>
    </row>
    <row r="18" spans="1:6" x14ac:dyDescent="0.2">
      <c r="A18" s="128"/>
      <c r="B18" s="128"/>
      <c r="C18" s="127"/>
      <c r="D18" s="152"/>
      <c r="E18" s="127"/>
    </row>
    <row r="19" spans="1:6" x14ac:dyDescent="0.2">
      <c r="A19" s="128"/>
      <c r="B19" s="128"/>
      <c r="C19" s="127"/>
      <c r="D19" s="152"/>
      <c r="E19" s="127"/>
    </row>
    <row r="20" spans="1:6" x14ac:dyDescent="0.2">
      <c r="A20" s="153"/>
      <c r="B20" s="153"/>
      <c r="C20" s="151"/>
      <c r="D20" s="152"/>
      <c r="E20" s="151"/>
    </row>
    <row r="21" spans="1:6" x14ac:dyDescent="0.2">
      <c r="A21" s="150"/>
      <c r="B21" s="150" t="s">
        <v>163</v>
      </c>
      <c r="C21" s="137">
        <f>SUM(C8:C20)</f>
        <v>0</v>
      </c>
      <c r="D21" s="149"/>
      <c r="E21" s="137"/>
    </row>
    <row r="22" spans="1:6" x14ac:dyDescent="0.2">
      <c r="A22" s="148"/>
      <c r="B22" s="148"/>
      <c r="C22" s="147"/>
      <c r="D22" s="148"/>
      <c r="E22" s="147"/>
    </row>
    <row r="23" spans="1:6" x14ac:dyDescent="0.2">
      <c r="A23" s="148"/>
      <c r="B23" s="148"/>
      <c r="C23" s="147"/>
      <c r="D23" s="148"/>
      <c r="E23" s="147"/>
    </row>
    <row r="24" spans="1:6" ht="11.25" customHeight="1" x14ac:dyDescent="0.2">
      <c r="A24" s="122" t="s">
        <v>162</v>
      </c>
      <c r="B24" s="135"/>
      <c r="C24" s="134"/>
      <c r="D24" s="95" t="s">
        <v>157</v>
      </c>
    </row>
    <row r="25" spans="1:6" x14ac:dyDescent="0.2">
      <c r="A25" s="83"/>
      <c r="B25" s="83"/>
      <c r="C25" s="7"/>
      <c r="D25" s="146"/>
      <c r="E25" s="4"/>
      <c r="F25" s="83"/>
    </row>
    <row r="26" spans="1:6" ht="15" customHeight="1" x14ac:dyDescent="0.2">
      <c r="A26" s="133" t="s">
        <v>45</v>
      </c>
      <c r="B26" s="132" t="s">
        <v>46</v>
      </c>
      <c r="C26" s="130" t="s">
        <v>156</v>
      </c>
      <c r="D26" s="131" t="s">
        <v>155</v>
      </c>
      <c r="E26" s="145"/>
    </row>
    <row r="27" spans="1:6" ht="11.25" customHeight="1" x14ac:dyDescent="0.2">
      <c r="A27" s="143" t="s">
        <v>432</v>
      </c>
      <c r="B27" s="142" t="s">
        <v>432</v>
      </c>
      <c r="C27" s="141"/>
      <c r="D27" s="127"/>
      <c r="E27" s="10"/>
    </row>
    <row r="28" spans="1:6" ht="11.25" customHeight="1" x14ac:dyDescent="0.2">
      <c r="A28" s="143"/>
      <c r="B28" s="142"/>
      <c r="C28" s="141"/>
      <c r="D28" s="127"/>
      <c r="E28" s="10"/>
    </row>
    <row r="29" spans="1:6" ht="11.25" customHeight="1" x14ac:dyDescent="0.2">
      <c r="A29" s="143"/>
      <c r="B29" s="142"/>
      <c r="C29" s="141"/>
      <c r="D29" s="127"/>
      <c r="E29" s="10"/>
    </row>
    <row r="30" spans="1:6" ht="11.25" customHeight="1" x14ac:dyDescent="0.2">
      <c r="A30" s="143"/>
      <c r="B30" s="142"/>
      <c r="C30" s="141"/>
      <c r="D30" s="127"/>
      <c r="E30" s="10"/>
    </row>
    <row r="31" spans="1:6" ht="11.25" customHeight="1" x14ac:dyDescent="0.2">
      <c r="A31" s="143"/>
      <c r="B31" s="142"/>
      <c r="C31" s="141"/>
      <c r="D31" s="127"/>
      <c r="E31" s="10"/>
    </row>
    <row r="32" spans="1:6" ht="11.25" customHeight="1" x14ac:dyDescent="0.2">
      <c r="A32" s="143"/>
      <c r="B32" s="142"/>
      <c r="C32" s="141"/>
      <c r="D32" s="127"/>
      <c r="E32" s="10"/>
    </row>
    <row r="33" spans="1:5" ht="11.25" customHeight="1" x14ac:dyDescent="0.2">
      <c r="A33" s="143"/>
      <c r="B33" s="142"/>
      <c r="C33" s="141"/>
      <c r="D33" s="127"/>
      <c r="E33" s="10"/>
    </row>
    <row r="34" spans="1:5" ht="11.25" customHeight="1" x14ac:dyDescent="0.2">
      <c r="A34" s="143"/>
      <c r="B34" s="142"/>
      <c r="C34" s="141"/>
      <c r="D34" s="127"/>
      <c r="E34" s="10"/>
    </row>
    <row r="35" spans="1:5" ht="11.25" customHeight="1" x14ac:dyDescent="0.2">
      <c r="A35" s="143"/>
      <c r="B35" s="142"/>
      <c r="C35" s="141"/>
      <c r="D35" s="127"/>
      <c r="E35" s="10"/>
    </row>
    <row r="36" spans="1:5" ht="11.25" customHeight="1" x14ac:dyDescent="0.2">
      <c r="A36" s="143"/>
      <c r="B36" s="142"/>
      <c r="C36" s="141"/>
      <c r="D36" s="127"/>
      <c r="E36" s="10"/>
    </row>
    <row r="37" spans="1:5" ht="11.25" customHeight="1" x14ac:dyDescent="0.2">
      <c r="A37" s="143"/>
      <c r="B37" s="142"/>
      <c r="C37" s="141"/>
      <c r="D37" s="127"/>
      <c r="E37" s="10"/>
    </row>
    <row r="38" spans="1:5" ht="11.25" customHeight="1" x14ac:dyDescent="0.2">
      <c r="A38" s="143"/>
      <c r="B38" s="142"/>
      <c r="C38" s="141"/>
      <c r="D38" s="127"/>
      <c r="E38" s="10"/>
    </row>
    <row r="39" spans="1:5" ht="11.25" customHeight="1" x14ac:dyDescent="0.2">
      <c r="A39" s="143"/>
      <c r="B39" s="142"/>
      <c r="C39" s="141"/>
      <c r="D39" s="127"/>
      <c r="E39" s="10"/>
    </row>
    <row r="40" spans="1:5" ht="11.25" customHeight="1" x14ac:dyDescent="0.2">
      <c r="A40" s="143"/>
      <c r="B40" s="142"/>
      <c r="C40" s="141"/>
      <c r="D40" s="127"/>
      <c r="E40" s="10"/>
    </row>
    <row r="41" spans="1:5" ht="11.25" customHeight="1" x14ac:dyDescent="0.2">
      <c r="A41" s="143"/>
      <c r="B41" s="142"/>
      <c r="C41" s="141"/>
      <c r="D41" s="127"/>
      <c r="E41" s="10"/>
    </row>
    <row r="42" spans="1:5" ht="11.25" customHeight="1" x14ac:dyDescent="0.2">
      <c r="A42" s="143"/>
      <c r="B42" s="142"/>
      <c r="C42" s="141"/>
      <c r="D42" s="127"/>
      <c r="E42" s="10"/>
    </row>
    <row r="43" spans="1:5" ht="11.25" customHeight="1" x14ac:dyDescent="0.2">
      <c r="A43" s="143"/>
      <c r="B43" s="142"/>
      <c r="C43" s="141"/>
      <c r="D43" s="127"/>
      <c r="E43" s="10"/>
    </row>
    <row r="44" spans="1:5" ht="11.25" customHeight="1" x14ac:dyDescent="0.2">
      <c r="A44" s="143"/>
      <c r="B44" s="142"/>
      <c r="C44" s="141"/>
      <c r="D44" s="127"/>
      <c r="E44" s="10"/>
    </row>
    <row r="45" spans="1:5" ht="11.25" customHeight="1" x14ac:dyDescent="0.2">
      <c r="A45" s="143"/>
      <c r="B45" s="142"/>
      <c r="C45" s="141"/>
      <c r="D45" s="127"/>
      <c r="E45" s="10"/>
    </row>
    <row r="46" spans="1:5" ht="11.25" customHeight="1" x14ac:dyDescent="0.2">
      <c r="A46" s="143"/>
      <c r="B46" s="142"/>
      <c r="C46" s="141"/>
      <c r="D46" s="127"/>
      <c r="E46" s="10"/>
    </row>
    <row r="47" spans="1:5" ht="11.25" customHeight="1" x14ac:dyDescent="0.2">
      <c r="A47" s="143"/>
      <c r="B47" s="142"/>
      <c r="C47" s="141"/>
      <c r="D47" s="127"/>
      <c r="E47" s="10"/>
    </row>
    <row r="48" spans="1:5" ht="11.25" customHeight="1" x14ac:dyDescent="0.2">
      <c r="A48" s="143"/>
      <c r="B48" s="142"/>
      <c r="C48" s="141"/>
      <c r="D48" s="127"/>
      <c r="E48" s="10"/>
    </row>
    <row r="49" spans="1:6" ht="11.25" customHeight="1" x14ac:dyDescent="0.2">
      <c r="A49" s="143"/>
      <c r="B49" s="142"/>
      <c r="C49" s="141"/>
      <c r="D49" s="127"/>
      <c r="E49" s="10"/>
    </row>
    <row r="50" spans="1:6" ht="11.25" customHeight="1" x14ac:dyDescent="0.2">
      <c r="A50" s="143"/>
      <c r="B50" s="142"/>
      <c r="C50" s="141"/>
      <c r="D50" s="127"/>
      <c r="E50" s="10"/>
    </row>
    <row r="51" spans="1:6" ht="11.25" customHeight="1" x14ac:dyDescent="0.2">
      <c r="A51" s="143"/>
      <c r="B51" s="142"/>
      <c r="C51" s="141"/>
      <c r="D51" s="127"/>
      <c r="E51" s="10"/>
    </row>
    <row r="52" spans="1:6" x14ac:dyDescent="0.2">
      <c r="A52" s="140"/>
      <c r="B52" s="140" t="s">
        <v>161</v>
      </c>
      <c r="C52" s="139">
        <f>SUM(C27:C51)</f>
        <v>0</v>
      </c>
      <c r="D52" s="144"/>
      <c r="E52" s="11"/>
    </row>
    <row r="53" spans="1:6" x14ac:dyDescent="0.2">
      <c r="A53" s="59"/>
      <c r="B53" s="59"/>
      <c r="C53" s="136"/>
      <c r="D53" s="59"/>
      <c r="E53" s="136"/>
      <c r="F53" s="83"/>
    </row>
    <row r="54" spans="1:6" x14ac:dyDescent="0.2">
      <c r="A54" s="59"/>
      <c r="B54" s="59"/>
      <c r="C54" s="136"/>
      <c r="D54" s="59"/>
      <c r="E54" s="136"/>
      <c r="F54" s="83"/>
    </row>
    <row r="55" spans="1:6" ht="11.25" customHeight="1" x14ac:dyDescent="0.2">
      <c r="A55" s="122" t="s">
        <v>160</v>
      </c>
      <c r="B55" s="135"/>
      <c r="C55" s="134"/>
      <c r="D55" s="83"/>
      <c r="E55" s="95" t="s">
        <v>157</v>
      </c>
    </row>
    <row r="56" spans="1:6" x14ac:dyDescent="0.2">
      <c r="A56" s="83"/>
      <c r="B56" s="83"/>
      <c r="C56" s="7"/>
      <c r="D56" s="83"/>
      <c r="E56" s="7"/>
      <c r="F56" s="83"/>
    </row>
    <row r="57" spans="1:6" ht="15" customHeight="1" x14ac:dyDescent="0.2">
      <c r="A57" s="133" t="s">
        <v>45</v>
      </c>
      <c r="B57" s="132" t="s">
        <v>46</v>
      </c>
      <c r="C57" s="130" t="s">
        <v>156</v>
      </c>
      <c r="D57" s="131" t="s">
        <v>155</v>
      </c>
      <c r="E57" s="130" t="s">
        <v>154</v>
      </c>
      <c r="F57" s="129"/>
    </row>
    <row r="58" spans="1:6" x14ac:dyDescent="0.2">
      <c r="A58" s="143" t="s">
        <v>432</v>
      </c>
      <c r="B58" s="142" t="s">
        <v>432</v>
      </c>
      <c r="C58" s="141"/>
      <c r="D58" s="141"/>
      <c r="E58" s="127"/>
      <c r="F58" s="10"/>
    </row>
    <row r="59" spans="1:6" x14ac:dyDescent="0.2">
      <c r="A59" s="143"/>
      <c r="B59" s="142"/>
      <c r="C59" s="141"/>
      <c r="D59" s="141"/>
      <c r="E59" s="127"/>
      <c r="F59" s="10"/>
    </row>
    <row r="60" spans="1:6" x14ac:dyDescent="0.2">
      <c r="A60" s="143"/>
      <c r="B60" s="142"/>
      <c r="C60" s="141"/>
      <c r="D60" s="141"/>
      <c r="E60" s="127"/>
      <c r="F60" s="10"/>
    </row>
    <row r="61" spans="1:6" x14ac:dyDescent="0.2">
      <c r="A61" s="143"/>
      <c r="B61" s="142"/>
      <c r="C61" s="141"/>
      <c r="D61" s="141"/>
      <c r="E61" s="127"/>
      <c r="F61" s="10"/>
    </row>
    <row r="62" spans="1:6" x14ac:dyDescent="0.2">
      <c r="A62" s="143"/>
      <c r="B62" s="142"/>
      <c r="C62" s="141"/>
      <c r="D62" s="141"/>
      <c r="E62" s="127"/>
      <c r="F62" s="10"/>
    </row>
    <row r="63" spans="1:6" x14ac:dyDescent="0.2">
      <c r="A63" s="143"/>
      <c r="B63" s="142"/>
      <c r="C63" s="141"/>
      <c r="D63" s="141"/>
      <c r="E63" s="127"/>
      <c r="F63" s="10"/>
    </row>
    <row r="64" spans="1:6" x14ac:dyDescent="0.2">
      <c r="A64" s="143"/>
      <c r="B64" s="142"/>
      <c r="C64" s="141"/>
      <c r="D64" s="141"/>
      <c r="E64" s="127"/>
      <c r="F64" s="10"/>
    </row>
    <row r="65" spans="1:6" x14ac:dyDescent="0.2">
      <c r="A65" s="140"/>
      <c r="B65" s="140" t="s">
        <v>159</v>
      </c>
      <c r="C65" s="139">
        <f>SUM(C58:C64)</f>
        <v>0</v>
      </c>
      <c r="D65" s="138"/>
      <c r="E65" s="137"/>
      <c r="F65" s="11"/>
    </row>
    <row r="66" spans="1:6" x14ac:dyDescent="0.2">
      <c r="A66" s="59"/>
      <c r="B66" s="59"/>
      <c r="C66" s="136"/>
      <c r="D66" s="59"/>
      <c r="E66" s="136"/>
      <c r="F66" s="83"/>
    </row>
    <row r="67" spans="1:6" x14ac:dyDescent="0.2">
      <c r="A67" s="59"/>
      <c r="B67" s="59"/>
      <c r="C67" s="136"/>
      <c r="D67" s="59"/>
      <c r="E67" s="136"/>
      <c r="F67" s="83"/>
    </row>
    <row r="68" spans="1:6" ht="11.25" customHeight="1" x14ac:dyDescent="0.2">
      <c r="A68" s="122" t="s">
        <v>158</v>
      </c>
      <c r="B68" s="135"/>
      <c r="C68" s="134"/>
      <c r="D68" s="83"/>
      <c r="E68" s="95" t="s">
        <v>157</v>
      </c>
    </row>
    <row r="69" spans="1:6" x14ac:dyDescent="0.2">
      <c r="A69" s="83"/>
      <c r="B69" s="83"/>
      <c r="C69" s="7"/>
      <c r="D69" s="83"/>
      <c r="E69" s="7"/>
      <c r="F69" s="83"/>
    </row>
    <row r="70" spans="1:6" ht="15" customHeight="1" x14ac:dyDescent="0.2">
      <c r="A70" s="133" t="s">
        <v>45</v>
      </c>
      <c r="B70" s="132" t="s">
        <v>46</v>
      </c>
      <c r="C70" s="130" t="s">
        <v>156</v>
      </c>
      <c r="D70" s="131" t="s">
        <v>155</v>
      </c>
      <c r="E70" s="130" t="s">
        <v>154</v>
      </c>
      <c r="F70" s="129"/>
    </row>
    <row r="71" spans="1:6" x14ac:dyDescent="0.2">
      <c r="A71" s="128" t="s">
        <v>432</v>
      </c>
      <c r="B71" s="128" t="s">
        <v>432</v>
      </c>
      <c r="C71" s="127"/>
      <c r="D71" s="127"/>
      <c r="E71" s="127"/>
      <c r="F71" s="10"/>
    </row>
    <row r="72" spans="1:6" x14ac:dyDescent="0.2">
      <c r="A72" s="128"/>
      <c r="B72" s="128"/>
      <c r="C72" s="127"/>
      <c r="D72" s="127"/>
      <c r="E72" s="127"/>
      <c r="F72" s="10"/>
    </row>
    <row r="73" spans="1:6" x14ac:dyDescent="0.2">
      <c r="A73" s="128"/>
      <c r="B73" s="128"/>
      <c r="C73" s="127"/>
      <c r="D73" s="127"/>
      <c r="E73" s="127"/>
      <c r="F73" s="10"/>
    </row>
    <row r="74" spans="1:6" x14ac:dyDescent="0.2">
      <c r="A74" s="128"/>
      <c r="B74" s="128"/>
      <c r="C74" s="127"/>
      <c r="D74" s="127"/>
      <c r="E74" s="127"/>
      <c r="F74" s="10"/>
    </row>
    <row r="75" spans="1:6" x14ac:dyDescent="0.2">
      <c r="A75" s="128"/>
      <c r="B75" s="128"/>
      <c r="C75" s="127"/>
      <c r="D75" s="127"/>
      <c r="E75" s="127"/>
      <c r="F75" s="10"/>
    </row>
    <row r="76" spans="1:6" x14ac:dyDescent="0.2">
      <c r="A76" s="128"/>
      <c r="B76" s="128"/>
      <c r="C76" s="127"/>
      <c r="D76" s="127"/>
      <c r="E76" s="127"/>
      <c r="F76" s="10"/>
    </row>
    <row r="77" spans="1:6" x14ac:dyDescent="0.2">
      <c r="A77" s="128"/>
      <c r="B77" s="128"/>
      <c r="C77" s="127"/>
      <c r="D77" s="127"/>
      <c r="E77" s="127"/>
      <c r="F77" s="10"/>
    </row>
    <row r="78" spans="1:6" x14ac:dyDescent="0.2">
      <c r="A78" s="126"/>
      <c r="B78" s="126" t="s">
        <v>153</v>
      </c>
      <c r="C78" s="125">
        <f>SUM(C71:C77)</f>
        <v>0</v>
      </c>
      <c r="D78" s="124"/>
      <c r="E78" s="123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D22" sqref="D22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16384" width="11.42578125" style="83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266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122" t="s">
        <v>283</v>
      </c>
      <c r="B5" s="122"/>
      <c r="C5" s="13"/>
      <c r="D5" s="13"/>
      <c r="E5" s="13"/>
      <c r="G5" s="95" t="s">
        <v>282</v>
      </c>
    </row>
    <row r="6" spans="1:7" s="24" customFormat="1" x14ac:dyDescent="0.2">
      <c r="A6" s="186"/>
      <c r="B6" s="186"/>
      <c r="C6" s="23"/>
      <c r="D6" s="242"/>
      <c r="E6" s="242"/>
    </row>
    <row r="7" spans="1:7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5" t="s">
        <v>281</v>
      </c>
      <c r="F7" s="221" t="s">
        <v>155</v>
      </c>
      <c r="G7" s="221" t="s">
        <v>253</v>
      </c>
    </row>
    <row r="8" spans="1:7" x14ac:dyDescent="0.2">
      <c r="A8" s="143" t="s">
        <v>805</v>
      </c>
      <c r="B8" s="143" t="s">
        <v>806</v>
      </c>
      <c r="C8" s="159">
        <v>130802632.53</v>
      </c>
      <c r="D8" s="159">
        <v>130802632.53</v>
      </c>
      <c r="E8" s="159">
        <v>0</v>
      </c>
      <c r="F8" s="220"/>
      <c r="G8" s="192"/>
    </row>
    <row r="9" spans="1:7" x14ac:dyDescent="0.2">
      <c r="A9" s="143" t="s">
        <v>807</v>
      </c>
      <c r="B9" s="143" t="s">
        <v>808</v>
      </c>
      <c r="C9" s="159">
        <v>36878786.859999999</v>
      </c>
      <c r="D9" s="159">
        <v>36878786.859999999</v>
      </c>
      <c r="E9" s="159">
        <v>0</v>
      </c>
      <c r="F9" s="159"/>
      <c r="G9" s="192"/>
    </row>
    <row r="10" spans="1:7" x14ac:dyDescent="0.2">
      <c r="A10" s="143"/>
      <c r="B10" s="143"/>
      <c r="C10" s="159"/>
      <c r="D10" s="159"/>
      <c r="E10" s="159"/>
      <c r="F10" s="192"/>
      <c r="G10" s="192"/>
    </row>
    <row r="11" spans="1:7" x14ac:dyDescent="0.2">
      <c r="A11" s="143"/>
      <c r="B11" s="143"/>
      <c r="C11" s="159"/>
      <c r="D11" s="159"/>
      <c r="E11" s="159"/>
      <c r="F11" s="192"/>
      <c r="G11" s="192"/>
    </row>
    <row r="12" spans="1:7" x14ac:dyDescent="0.2">
      <c r="A12" s="143"/>
      <c r="B12" s="143"/>
      <c r="C12" s="159"/>
      <c r="D12" s="159"/>
      <c r="E12" s="159"/>
      <c r="F12" s="192"/>
      <c r="G12" s="192"/>
    </row>
    <row r="13" spans="1:7" x14ac:dyDescent="0.2">
      <c r="A13" s="143"/>
      <c r="B13" s="143"/>
      <c r="C13" s="159"/>
      <c r="D13" s="159"/>
      <c r="E13" s="159"/>
      <c r="F13" s="192"/>
      <c r="G13" s="192"/>
    </row>
    <row r="14" spans="1:7" x14ac:dyDescent="0.2">
      <c r="A14" s="189"/>
      <c r="B14" s="158" t="s">
        <v>280</v>
      </c>
      <c r="C14" s="144">
        <f>SUM(C8:C13)</f>
        <v>167681419.38999999</v>
      </c>
      <c r="D14" s="144">
        <f>SUM(D8:D13)</f>
        <v>167681419.38999999</v>
      </c>
      <c r="E14" s="124">
        <f>SUM(E8:E13)</f>
        <v>0</v>
      </c>
      <c r="F14" s="264"/>
      <c r="G14" s="264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zoomScaleSheetLayoutView="100" workbookViewId="0">
      <selection activeCell="D17" sqref="D17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6" width="17.7109375" style="83" customWidth="1"/>
    <col min="7" max="16384" width="11.42578125" style="83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122" t="s">
        <v>286</v>
      </c>
      <c r="B5" s="122"/>
      <c r="C5" s="13"/>
      <c r="D5" s="13"/>
      <c r="E5" s="13"/>
      <c r="F5" s="95" t="s">
        <v>285</v>
      </c>
    </row>
    <row r="6" spans="1:6" s="24" customFormat="1" x14ac:dyDescent="0.2">
      <c r="A6" s="186"/>
      <c r="B6" s="186"/>
      <c r="C6" s="23"/>
      <c r="D6" s="242"/>
      <c r="E6" s="242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265" t="s">
        <v>281</v>
      </c>
      <c r="F7" s="265" t="s">
        <v>253</v>
      </c>
    </row>
    <row r="8" spans="1:6" x14ac:dyDescent="0.2">
      <c r="A8" s="143" t="s">
        <v>809</v>
      </c>
      <c r="B8" s="143" t="s">
        <v>810</v>
      </c>
      <c r="C8" s="159">
        <v>0</v>
      </c>
      <c r="D8" s="159">
        <v>50126497.810000002</v>
      </c>
      <c r="E8" s="159">
        <v>50126497.810000002</v>
      </c>
      <c r="F8" s="267"/>
    </row>
    <row r="9" spans="1:6" x14ac:dyDescent="0.2">
      <c r="A9" s="143" t="s">
        <v>809</v>
      </c>
      <c r="B9" s="143" t="s">
        <v>811</v>
      </c>
      <c r="C9" s="159">
        <v>47855762.780000001</v>
      </c>
      <c r="D9" s="159">
        <v>0</v>
      </c>
      <c r="E9" s="159">
        <v>47855762.780000001</v>
      </c>
      <c r="F9" s="267"/>
    </row>
    <row r="10" spans="1:6" x14ac:dyDescent="0.2">
      <c r="A10" s="143" t="s">
        <v>812</v>
      </c>
      <c r="B10" s="143" t="s">
        <v>813</v>
      </c>
      <c r="C10" s="159">
        <v>40433465.210000001</v>
      </c>
      <c r="D10" s="159">
        <v>40433465.210000001</v>
      </c>
      <c r="E10" s="159">
        <v>0</v>
      </c>
      <c r="F10" s="267"/>
    </row>
    <row r="11" spans="1:6" x14ac:dyDescent="0.2">
      <c r="A11" s="143" t="s">
        <v>814</v>
      </c>
      <c r="B11" s="143" t="s">
        <v>815</v>
      </c>
      <c r="C11" s="159">
        <v>15551125.92</v>
      </c>
      <c r="D11" s="159">
        <v>15551125.92</v>
      </c>
      <c r="E11" s="159">
        <v>0</v>
      </c>
      <c r="F11" s="267"/>
    </row>
    <row r="12" spans="1:6" x14ac:dyDescent="0.2">
      <c r="A12" s="143" t="s">
        <v>816</v>
      </c>
      <c r="B12" s="143" t="s">
        <v>817</v>
      </c>
      <c r="C12" s="159">
        <v>26933442.539999999</v>
      </c>
      <c r="D12" s="159">
        <v>26933442.539999999</v>
      </c>
      <c r="E12" s="159">
        <v>0</v>
      </c>
      <c r="F12" s="267"/>
    </row>
    <row r="13" spans="1:6" x14ac:dyDescent="0.2">
      <c r="A13" s="143" t="s">
        <v>818</v>
      </c>
      <c r="B13" s="143" t="s">
        <v>819</v>
      </c>
      <c r="C13" s="159">
        <v>40593491.399999999</v>
      </c>
      <c r="D13" s="159">
        <v>40593491.399999999</v>
      </c>
      <c r="E13" s="159">
        <v>0</v>
      </c>
      <c r="F13" s="267"/>
    </row>
    <row r="14" spans="1:6" x14ac:dyDescent="0.2">
      <c r="A14" s="143" t="s">
        <v>820</v>
      </c>
      <c r="B14" s="143" t="s">
        <v>821</v>
      </c>
      <c r="C14" s="159">
        <v>0</v>
      </c>
      <c r="D14" s="159">
        <v>47855762.780000001</v>
      </c>
      <c r="E14" s="159">
        <v>-47855762.780000001</v>
      </c>
      <c r="F14" s="267"/>
    </row>
    <row r="15" spans="1:6" x14ac:dyDescent="0.2">
      <c r="A15" s="143"/>
      <c r="B15" s="143"/>
      <c r="C15" s="159"/>
      <c r="D15" s="159"/>
      <c r="E15" s="159"/>
      <c r="F15" s="267"/>
    </row>
    <row r="16" spans="1:6" x14ac:dyDescent="0.2">
      <c r="A16" s="143"/>
      <c r="B16" s="143"/>
      <c r="C16" s="159"/>
      <c r="D16" s="159"/>
      <c r="E16" s="159"/>
      <c r="F16" s="267"/>
    </row>
    <row r="17" spans="1:6" x14ac:dyDescent="0.2">
      <c r="A17" s="143"/>
      <c r="B17" s="143"/>
      <c r="C17" s="159"/>
      <c r="D17" s="159"/>
      <c r="E17" s="159"/>
      <c r="F17" s="267"/>
    </row>
    <row r="18" spans="1:6" x14ac:dyDescent="0.2">
      <c r="A18" s="143"/>
      <c r="B18" s="143"/>
      <c r="C18" s="159"/>
      <c r="D18" s="159"/>
      <c r="E18" s="159"/>
      <c r="F18" s="267"/>
    </row>
    <row r="19" spans="1:6" x14ac:dyDescent="0.2">
      <c r="A19" s="143"/>
      <c r="B19" s="143"/>
      <c r="C19" s="159"/>
      <c r="D19" s="159"/>
      <c r="E19" s="159"/>
      <c r="F19" s="267"/>
    </row>
    <row r="20" spans="1:6" x14ac:dyDescent="0.2">
      <c r="A20" s="143"/>
      <c r="B20" s="143"/>
      <c r="C20" s="159"/>
      <c r="D20" s="159"/>
      <c r="E20" s="159"/>
      <c r="F20" s="267"/>
    </row>
    <row r="21" spans="1:6" x14ac:dyDescent="0.2">
      <c r="A21" s="143"/>
      <c r="B21" s="143"/>
      <c r="C21" s="159"/>
      <c r="D21" s="159"/>
      <c r="E21" s="159"/>
      <c r="F21" s="267"/>
    </row>
    <row r="22" spans="1:6" x14ac:dyDescent="0.2">
      <c r="A22" s="143"/>
      <c r="B22" s="143"/>
      <c r="C22" s="159"/>
      <c r="D22" s="159"/>
      <c r="E22" s="159"/>
      <c r="F22" s="267"/>
    </row>
    <row r="23" spans="1:6" x14ac:dyDescent="0.2">
      <c r="A23" s="158"/>
      <c r="B23" s="158" t="s">
        <v>284</v>
      </c>
      <c r="C23" s="157">
        <f>SUM(C8:C22)</f>
        <v>171367287.85000002</v>
      </c>
      <c r="D23" s="157">
        <f>SUM(D8:D22)</f>
        <v>221493785.66000003</v>
      </c>
      <c r="E23" s="157">
        <f>SUM(E8:E22)</f>
        <v>50126497.810000002</v>
      </c>
      <c r="F23" s="158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83"/>
  </cols>
  <sheetData>
    <row r="1" spans="1:5" s="12" customFormat="1" x14ac:dyDescent="0.2">
      <c r="A1" s="21" t="s">
        <v>43</v>
      </c>
      <c r="B1" s="21"/>
      <c r="C1" s="22"/>
      <c r="D1" s="22"/>
      <c r="E1" s="168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214" t="s">
        <v>289</v>
      </c>
      <c r="C5" s="22"/>
      <c r="D5" s="22"/>
      <c r="E5" s="273" t="s">
        <v>288</v>
      </c>
    </row>
    <row r="6" spans="1:5" s="24" customFormat="1" x14ac:dyDescent="0.2">
      <c r="A6" s="129"/>
      <c r="B6" s="129"/>
      <c r="C6" s="272"/>
      <c r="D6" s="271"/>
      <c r="E6" s="271"/>
    </row>
    <row r="7" spans="1:5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</row>
    <row r="8" spans="1:5" x14ac:dyDescent="0.2">
      <c r="A8" s="192">
        <v>111300001</v>
      </c>
      <c r="B8" s="192" t="s">
        <v>822</v>
      </c>
      <c r="C8" s="159">
        <v>464140.89</v>
      </c>
      <c r="D8" s="159">
        <v>-298522.46999999997</v>
      </c>
      <c r="E8" s="159">
        <v>-762663.36</v>
      </c>
    </row>
    <row r="9" spans="1:5" x14ac:dyDescent="0.2">
      <c r="A9" s="192">
        <v>111300002</v>
      </c>
      <c r="B9" s="192" t="s">
        <v>823</v>
      </c>
      <c r="C9" s="159">
        <v>118268.28</v>
      </c>
      <c r="D9" s="159">
        <v>22383.56</v>
      </c>
      <c r="E9" s="159">
        <v>-95884.72</v>
      </c>
    </row>
    <row r="10" spans="1:5" x14ac:dyDescent="0.2">
      <c r="A10" s="192">
        <v>111300005</v>
      </c>
      <c r="B10" s="192" t="s">
        <v>824</v>
      </c>
      <c r="C10" s="159">
        <v>124173.93</v>
      </c>
      <c r="D10" s="159">
        <v>12720.9</v>
      </c>
      <c r="E10" s="159">
        <v>-111453.03</v>
      </c>
    </row>
    <row r="11" spans="1:5" x14ac:dyDescent="0.2">
      <c r="A11" s="192">
        <v>111300101</v>
      </c>
      <c r="B11" s="192" t="s">
        <v>825</v>
      </c>
      <c r="C11" s="159">
        <v>4249.82</v>
      </c>
      <c r="D11" s="159">
        <v>1430791.99</v>
      </c>
      <c r="E11" s="159">
        <v>1426542.17</v>
      </c>
    </row>
    <row r="12" spans="1:5" x14ac:dyDescent="0.2">
      <c r="A12" s="192">
        <v>111300103</v>
      </c>
      <c r="B12" s="192" t="s">
        <v>826</v>
      </c>
      <c r="C12" s="159">
        <v>16458.919999999998</v>
      </c>
      <c r="D12" s="159">
        <v>549850.52</v>
      </c>
      <c r="E12" s="159">
        <v>533391.6</v>
      </c>
    </row>
    <row r="13" spans="1:5" x14ac:dyDescent="0.2">
      <c r="A13" s="192">
        <v>111300202</v>
      </c>
      <c r="B13" s="192" t="s">
        <v>827</v>
      </c>
      <c r="C13" s="159">
        <v>1798091.83</v>
      </c>
      <c r="D13" s="159">
        <v>2027127.63</v>
      </c>
      <c r="E13" s="159">
        <v>229035.8</v>
      </c>
    </row>
    <row r="14" spans="1:5" x14ac:dyDescent="0.2">
      <c r="A14" s="192">
        <v>111300203</v>
      </c>
      <c r="B14" s="192" t="s">
        <v>828</v>
      </c>
      <c r="C14" s="159">
        <v>254792.06</v>
      </c>
      <c r="D14" s="159">
        <v>134087.95000000001</v>
      </c>
      <c r="E14" s="159">
        <v>-120704.11</v>
      </c>
    </row>
    <row r="15" spans="1:5" x14ac:dyDescent="0.2">
      <c r="A15" s="192">
        <v>111300204</v>
      </c>
      <c r="B15" s="192" t="s">
        <v>829</v>
      </c>
      <c r="C15" s="159">
        <v>603033.38</v>
      </c>
      <c r="D15" s="159">
        <v>1070841.6499999999</v>
      </c>
      <c r="E15" s="159">
        <v>467808.27</v>
      </c>
    </row>
    <row r="16" spans="1:5" x14ac:dyDescent="0.2">
      <c r="A16" s="192">
        <v>111300205</v>
      </c>
      <c r="B16" s="192" t="s">
        <v>830</v>
      </c>
      <c r="C16" s="159">
        <v>477.09</v>
      </c>
      <c r="D16" s="159">
        <v>0</v>
      </c>
      <c r="E16" s="159">
        <v>-477.09</v>
      </c>
    </row>
    <row r="17" spans="1:5" x14ac:dyDescent="0.2">
      <c r="A17" s="192">
        <v>111300207</v>
      </c>
      <c r="B17" s="192" t="s">
        <v>831</v>
      </c>
      <c r="C17" s="159">
        <v>153802.35</v>
      </c>
      <c r="D17" s="159">
        <v>153817.91</v>
      </c>
      <c r="E17" s="159">
        <v>15.56</v>
      </c>
    </row>
    <row r="18" spans="1:5" x14ac:dyDescent="0.2">
      <c r="A18" s="192">
        <v>111300214</v>
      </c>
      <c r="B18" s="192" t="s">
        <v>832</v>
      </c>
      <c r="C18" s="159">
        <v>1169494.26</v>
      </c>
      <c r="D18" s="159">
        <v>360122.08</v>
      </c>
      <c r="E18" s="159">
        <v>-809372.18</v>
      </c>
    </row>
    <row r="19" spans="1:5" x14ac:dyDescent="0.2">
      <c r="A19" s="192">
        <v>111300301</v>
      </c>
      <c r="B19" s="192" t="s">
        <v>833</v>
      </c>
      <c r="C19" s="159">
        <v>1554329.7</v>
      </c>
      <c r="D19" s="159">
        <v>5150326.72</v>
      </c>
      <c r="E19" s="159">
        <v>3595997.02</v>
      </c>
    </row>
    <row r="20" spans="1:5" x14ac:dyDescent="0.2">
      <c r="A20" s="192">
        <v>111300401</v>
      </c>
      <c r="B20" s="192" t="s">
        <v>834</v>
      </c>
      <c r="C20" s="159">
        <v>222618.6</v>
      </c>
      <c r="D20" s="159">
        <v>438170.09</v>
      </c>
      <c r="E20" s="159">
        <v>215551.49</v>
      </c>
    </row>
    <row r="21" spans="1:5" x14ac:dyDescent="0.2">
      <c r="A21" s="192">
        <v>111300601</v>
      </c>
      <c r="B21" s="192" t="s">
        <v>835</v>
      </c>
      <c r="C21" s="159">
        <v>281938.44</v>
      </c>
      <c r="D21" s="159">
        <v>868474.21</v>
      </c>
      <c r="E21" s="159">
        <v>586535.77</v>
      </c>
    </row>
    <row r="22" spans="1:5" x14ac:dyDescent="0.2">
      <c r="A22" s="192">
        <v>111300701</v>
      </c>
      <c r="B22" s="192" t="s">
        <v>836</v>
      </c>
      <c r="C22" s="159">
        <v>-1516</v>
      </c>
      <c r="D22" s="159">
        <v>-1516</v>
      </c>
      <c r="E22" s="159">
        <v>0</v>
      </c>
    </row>
    <row r="23" spans="1:5" x14ac:dyDescent="0.2">
      <c r="A23" s="192">
        <v>111300901</v>
      </c>
      <c r="B23" s="192" t="s">
        <v>837</v>
      </c>
      <c r="C23" s="159">
        <v>222315</v>
      </c>
      <c r="D23" s="159">
        <v>476125</v>
      </c>
      <c r="E23" s="159">
        <v>253810</v>
      </c>
    </row>
    <row r="24" spans="1:5" x14ac:dyDescent="0.2">
      <c r="A24" s="192">
        <v>111301001</v>
      </c>
      <c r="B24" s="192" t="s">
        <v>838</v>
      </c>
      <c r="C24" s="159">
        <v>306742.23</v>
      </c>
      <c r="D24" s="159">
        <v>569784.36</v>
      </c>
      <c r="E24" s="159">
        <v>263042.13</v>
      </c>
    </row>
    <row r="25" spans="1:5" x14ac:dyDescent="0.2">
      <c r="A25" s="192">
        <v>111302001</v>
      </c>
      <c r="B25" s="192" t="s">
        <v>839</v>
      </c>
      <c r="C25" s="159">
        <v>1582311.14</v>
      </c>
      <c r="D25" s="159">
        <v>5913324.7599999998</v>
      </c>
      <c r="E25" s="159">
        <v>4331013.62</v>
      </c>
    </row>
    <row r="26" spans="1:5" x14ac:dyDescent="0.2">
      <c r="A26" s="192">
        <v>111302002</v>
      </c>
      <c r="B26" s="192" t="s">
        <v>840</v>
      </c>
      <c r="C26" s="159">
        <v>-221401.15</v>
      </c>
      <c r="D26" s="159">
        <v>21976820.710000001</v>
      </c>
      <c r="E26" s="159">
        <v>22198221.859999999</v>
      </c>
    </row>
    <row r="27" spans="1:5" x14ac:dyDescent="0.2">
      <c r="A27" s="192">
        <v>111302003</v>
      </c>
      <c r="B27" s="192" t="s">
        <v>841</v>
      </c>
      <c r="C27" s="159">
        <v>353987.9</v>
      </c>
      <c r="D27" s="159">
        <v>444532.19</v>
      </c>
      <c r="E27" s="159">
        <v>90544.29</v>
      </c>
    </row>
    <row r="28" spans="1:5" x14ac:dyDescent="0.2">
      <c r="A28" s="192">
        <v>111302004</v>
      </c>
      <c r="B28" s="192" t="s">
        <v>842</v>
      </c>
      <c r="C28" s="159">
        <v>9318817.6400000006</v>
      </c>
      <c r="D28" s="159">
        <v>15787212.720000001</v>
      </c>
      <c r="E28" s="159">
        <v>6468395.0800000001</v>
      </c>
    </row>
    <row r="29" spans="1:5" x14ac:dyDescent="0.2">
      <c r="A29" s="192">
        <v>111302008</v>
      </c>
      <c r="B29" s="192" t="s">
        <v>843</v>
      </c>
      <c r="C29" s="159">
        <v>4838872.3</v>
      </c>
      <c r="D29" s="159">
        <v>585070.81999999995</v>
      </c>
      <c r="E29" s="159">
        <v>-4253801.4800000004</v>
      </c>
    </row>
    <row r="30" spans="1:5" x14ac:dyDescent="0.2">
      <c r="A30" s="192">
        <v>111302009</v>
      </c>
      <c r="B30" s="192" t="s">
        <v>844</v>
      </c>
      <c r="C30" s="159">
        <v>497390.11</v>
      </c>
      <c r="D30" s="159">
        <v>0</v>
      </c>
      <c r="E30" s="159">
        <v>-497390.11</v>
      </c>
    </row>
    <row r="31" spans="1:5" x14ac:dyDescent="0.2">
      <c r="A31" s="192">
        <v>111302010</v>
      </c>
      <c r="B31" s="192" t="s">
        <v>845</v>
      </c>
      <c r="C31" s="159">
        <v>3392816.02</v>
      </c>
      <c r="D31" s="159">
        <v>0</v>
      </c>
      <c r="E31" s="159">
        <v>-3392816.02</v>
      </c>
    </row>
    <row r="32" spans="1:5" x14ac:dyDescent="0.2">
      <c r="A32" s="192">
        <v>111302011</v>
      </c>
      <c r="B32" s="192" t="s">
        <v>846</v>
      </c>
      <c r="C32" s="159">
        <v>1183375.48</v>
      </c>
      <c r="D32" s="159">
        <v>0</v>
      </c>
      <c r="E32" s="159">
        <v>-1183375.48</v>
      </c>
    </row>
    <row r="33" spans="1:5" x14ac:dyDescent="0.2">
      <c r="A33" s="192">
        <v>111302013</v>
      </c>
      <c r="B33" s="192" t="s">
        <v>847</v>
      </c>
      <c r="C33" s="159">
        <v>0</v>
      </c>
      <c r="D33" s="159">
        <v>6008493.5999999996</v>
      </c>
      <c r="E33" s="159">
        <v>6008493.5999999996</v>
      </c>
    </row>
    <row r="34" spans="1:5" x14ac:dyDescent="0.2">
      <c r="A34" s="192">
        <v>111302016</v>
      </c>
      <c r="B34" s="192" t="s">
        <v>848</v>
      </c>
      <c r="C34" s="159">
        <v>0</v>
      </c>
      <c r="D34" s="159">
        <v>636797.63</v>
      </c>
      <c r="E34" s="159">
        <v>636797.63</v>
      </c>
    </row>
    <row r="35" spans="1:5" x14ac:dyDescent="0.2">
      <c r="A35" s="192">
        <v>111400204</v>
      </c>
      <c r="B35" s="192" t="s">
        <v>849</v>
      </c>
      <c r="C35" s="159">
        <v>7409197.0499999998</v>
      </c>
      <c r="D35" s="159">
        <v>0</v>
      </c>
      <c r="E35" s="159">
        <v>-7409197.0499999998</v>
      </c>
    </row>
    <row r="36" spans="1:5" x14ac:dyDescent="0.2">
      <c r="A36" s="192"/>
      <c r="B36" s="192"/>
      <c r="C36" s="159"/>
      <c r="D36" s="159"/>
      <c r="E36" s="159"/>
    </row>
    <row r="37" spans="1:5" x14ac:dyDescent="0.2">
      <c r="A37" s="192"/>
      <c r="B37" s="192"/>
      <c r="C37" s="159"/>
      <c r="D37" s="159"/>
      <c r="E37" s="159"/>
    </row>
    <row r="38" spans="1:5" x14ac:dyDescent="0.2">
      <c r="A38" s="192"/>
      <c r="B38" s="192"/>
      <c r="C38" s="159"/>
      <c r="D38" s="159"/>
      <c r="E38" s="159"/>
    </row>
    <row r="39" spans="1:5" x14ac:dyDescent="0.2">
      <c r="A39" s="192"/>
      <c r="B39" s="192"/>
      <c r="C39" s="159"/>
      <c r="D39" s="159"/>
      <c r="E39" s="159"/>
    </row>
    <row r="40" spans="1:5" x14ac:dyDescent="0.2">
      <c r="A40" s="192"/>
      <c r="B40" s="192"/>
      <c r="C40" s="159"/>
      <c r="D40" s="159"/>
      <c r="E40" s="159"/>
    </row>
    <row r="41" spans="1:5" x14ac:dyDescent="0.2">
      <c r="A41" s="192"/>
      <c r="B41" s="192"/>
      <c r="C41" s="159"/>
      <c r="D41" s="159"/>
      <c r="E41" s="159"/>
    </row>
    <row r="42" spans="1:5" x14ac:dyDescent="0.2">
      <c r="A42" s="192"/>
      <c r="B42" s="192"/>
      <c r="C42" s="159"/>
      <c r="D42" s="159"/>
      <c r="E42" s="159"/>
    </row>
    <row r="43" spans="1:5" x14ac:dyDescent="0.2">
      <c r="A43" s="192"/>
      <c r="B43" s="192"/>
      <c r="C43" s="159"/>
      <c r="D43" s="159"/>
      <c r="E43" s="159"/>
    </row>
    <row r="44" spans="1:5" x14ac:dyDescent="0.2">
      <c r="A44" s="192"/>
      <c r="B44" s="192"/>
      <c r="C44" s="159"/>
      <c r="D44" s="159"/>
      <c r="E44" s="159"/>
    </row>
    <row r="45" spans="1:5" x14ac:dyDescent="0.2">
      <c r="A45" s="192"/>
      <c r="B45" s="192"/>
      <c r="C45" s="159"/>
      <c r="D45" s="159"/>
      <c r="E45" s="159"/>
    </row>
    <row r="46" spans="1:5" x14ac:dyDescent="0.2">
      <c r="A46" s="192"/>
      <c r="B46" s="192"/>
      <c r="C46" s="159"/>
      <c r="D46" s="159"/>
      <c r="E46" s="159"/>
    </row>
    <row r="47" spans="1:5" x14ac:dyDescent="0.2">
      <c r="A47" s="192"/>
      <c r="B47" s="192"/>
      <c r="C47" s="159"/>
      <c r="D47" s="159"/>
      <c r="E47" s="159"/>
    </row>
    <row r="48" spans="1:5" x14ac:dyDescent="0.2">
      <c r="A48" s="192"/>
      <c r="B48" s="192"/>
      <c r="C48" s="159"/>
      <c r="D48" s="159"/>
      <c r="E48" s="159"/>
    </row>
    <row r="49" spans="1:5" x14ac:dyDescent="0.2">
      <c r="A49" s="192"/>
      <c r="B49" s="192"/>
      <c r="C49" s="159"/>
      <c r="D49" s="159"/>
      <c r="E49" s="159"/>
    </row>
    <row r="50" spans="1:5" x14ac:dyDescent="0.2">
      <c r="A50" s="192"/>
      <c r="B50" s="192"/>
      <c r="C50" s="159"/>
      <c r="D50" s="159"/>
      <c r="E50" s="159"/>
    </row>
    <row r="51" spans="1:5" x14ac:dyDescent="0.2">
      <c r="A51" s="192"/>
      <c r="B51" s="192"/>
      <c r="C51" s="159"/>
      <c r="D51" s="159"/>
      <c r="E51" s="159"/>
    </row>
    <row r="52" spans="1:5" x14ac:dyDescent="0.2">
      <c r="A52" s="192"/>
      <c r="B52" s="192"/>
      <c r="C52" s="159"/>
      <c r="D52" s="159"/>
      <c r="E52" s="159"/>
    </row>
    <row r="53" spans="1:5" x14ac:dyDescent="0.2">
      <c r="A53" s="192"/>
      <c r="B53" s="192"/>
      <c r="C53" s="159"/>
      <c r="D53" s="159"/>
      <c r="E53" s="159"/>
    </row>
    <row r="54" spans="1:5" x14ac:dyDescent="0.2">
      <c r="A54" s="192"/>
      <c r="B54" s="192"/>
      <c r="C54" s="159"/>
      <c r="D54" s="159"/>
      <c r="E54" s="159"/>
    </row>
    <row r="55" spans="1:5" x14ac:dyDescent="0.2">
      <c r="A55" s="192"/>
      <c r="B55" s="192"/>
      <c r="C55" s="159"/>
      <c r="D55" s="159"/>
      <c r="E55" s="159"/>
    </row>
    <row r="56" spans="1:5" x14ac:dyDescent="0.2">
      <c r="A56" s="192"/>
      <c r="B56" s="192"/>
      <c r="C56" s="159"/>
      <c r="D56" s="159"/>
      <c r="E56" s="159"/>
    </row>
    <row r="57" spans="1:5" x14ac:dyDescent="0.2">
      <c r="A57" s="192"/>
      <c r="B57" s="192"/>
      <c r="C57" s="159"/>
      <c r="D57" s="159"/>
      <c r="E57" s="159"/>
    </row>
    <row r="58" spans="1:5" x14ac:dyDescent="0.2">
      <c r="A58" s="192"/>
      <c r="B58" s="192"/>
      <c r="C58" s="159"/>
      <c r="D58" s="159"/>
      <c r="E58" s="159"/>
    </row>
    <row r="59" spans="1:5" x14ac:dyDescent="0.2">
      <c r="A59" s="192"/>
      <c r="B59" s="192"/>
      <c r="C59" s="159"/>
      <c r="D59" s="159"/>
      <c r="E59" s="159"/>
    </row>
    <row r="60" spans="1:5" x14ac:dyDescent="0.2">
      <c r="A60" s="192"/>
      <c r="B60" s="192"/>
      <c r="C60" s="159"/>
      <c r="D60" s="159"/>
      <c r="E60" s="159"/>
    </row>
    <row r="61" spans="1:5" x14ac:dyDescent="0.2">
      <c r="A61" s="192"/>
      <c r="B61" s="192"/>
      <c r="C61" s="159"/>
      <c r="D61" s="159"/>
      <c r="E61" s="159"/>
    </row>
    <row r="62" spans="1:5" x14ac:dyDescent="0.2">
      <c r="A62" s="192"/>
      <c r="B62" s="192"/>
      <c r="C62" s="159"/>
      <c r="D62" s="159"/>
      <c r="E62" s="159"/>
    </row>
    <row r="63" spans="1:5" x14ac:dyDescent="0.2">
      <c r="A63" s="192"/>
      <c r="B63" s="192"/>
      <c r="C63" s="159"/>
      <c r="D63" s="159"/>
      <c r="E63" s="159"/>
    </row>
    <row r="64" spans="1:5" x14ac:dyDescent="0.2">
      <c r="A64" s="192"/>
      <c r="B64" s="192"/>
      <c r="C64" s="159"/>
      <c r="D64" s="159"/>
      <c r="E64" s="159"/>
    </row>
    <row r="65" spans="1:5" x14ac:dyDescent="0.2">
      <c r="A65" s="192"/>
      <c r="B65" s="192"/>
      <c r="C65" s="159"/>
      <c r="D65" s="159"/>
      <c r="E65" s="159"/>
    </row>
    <row r="66" spans="1:5" x14ac:dyDescent="0.2">
      <c r="A66" s="192"/>
      <c r="B66" s="192"/>
      <c r="C66" s="159"/>
      <c r="D66" s="159"/>
      <c r="E66" s="159"/>
    </row>
    <row r="67" spans="1:5" x14ac:dyDescent="0.2">
      <c r="A67" s="192"/>
      <c r="B67" s="192"/>
      <c r="C67" s="159"/>
      <c r="D67" s="159"/>
      <c r="E67" s="159"/>
    </row>
    <row r="68" spans="1:5" x14ac:dyDescent="0.2">
      <c r="A68" s="192"/>
      <c r="B68" s="192"/>
      <c r="C68" s="159"/>
      <c r="D68" s="159"/>
      <c r="E68" s="159"/>
    </row>
    <row r="69" spans="1:5" x14ac:dyDescent="0.2">
      <c r="A69" s="192"/>
      <c r="B69" s="192"/>
      <c r="C69" s="159"/>
      <c r="D69" s="159"/>
      <c r="E69" s="159"/>
    </row>
    <row r="70" spans="1:5" x14ac:dyDescent="0.2">
      <c r="A70" s="192"/>
      <c r="B70" s="192"/>
      <c r="C70" s="159"/>
      <c r="D70" s="159"/>
      <c r="E70" s="159"/>
    </row>
    <row r="71" spans="1:5" x14ac:dyDescent="0.2">
      <c r="A71" s="192"/>
      <c r="B71" s="192"/>
      <c r="C71" s="159"/>
      <c r="D71" s="159"/>
      <c r="E71" s="159"/>
    </row>
    <row r="72" spans="1:5" x14ac:dyDescent="0.2">
      <c r="A72" s="192"/>
      <c r="B72" s="192"/>
      <c r="C72" s="159"/>
      <c r="D72" s="159"/>
      <c r="E72" s="159"/>
    </row>
    <row r="73" spans="1:5" x14ac:dyDescent="0.2">
      <c r="A73" s="192"/>
      <c r="B73" s="192"/>
      <c r="C73" s="159"/>
      <c r="D73" s="159"/>
      <c r="E73" s="159"/>
    </row>
    <row r="74" spans="1:5" x14ac:dyDescent="0.2">
      <c r="A74" s="192"/>
      <c r="B74" s="192"/>
      <c r="C74" s="159"/>
      <c r="D74" s="159"/>
      <c r="E74" s="159"/>
    </row>
    <row r="75" spans="1:5" x14ac:dyDescent="0.2">
      <c r="A75" s="192"/>
      <c r="B75" s="192"/>
      <c r="C75" s="159"/>
      <c r="D75" s="159"/>
      <c r="E75" s="159"/>
    </row>
    <row r="76" spans="1:5" x14ac:dyDescent="0.2">
      <c r="A76" s="192"/>
      <c r="B76" s="192"/>
      <c r="C76" s="159"/>
      <c r="D76" s="159"/>
      <c r="E76" s="159"/>
    </row>
    <row r="77" spans="1:5" x14ac:dyDescent="0.2">
      <c r="A77" s="192"/>
      <c r="B77" s="192"/>
      <c r="C77" s="159"/>
      <c r="D77" s="159"/>
      <c r="E77" s="159"/>
    </row>
    <row r="78" spans="1:5" x14ac:dyDescent="0.2">
      <c r="A78" s="192"/>
      <c r="B78" s="192"/>
      <c r="C78" s="159"/>
      <c r="D78" s="159"/>
      <c r="E78" s="159"/>
    </row>
    <row r="79" spans="1:5" x14ac:dyDescent="0.2">
      <c r="A79" s="192"/>
      <c r="B79" s="192"/>
      <c r="C79" s="159"/>
      <c r="D79" s="159"/>
      <c r="E79" s="159"/>
    </row>
    <row r="80" spans="1:5" x14ac:dyDescent="0.2">
      <c r="A80" s="192"/>
      <c r="B80" s="192"/>
      <c r="C80" s="159"/>
      <c r="D80" s="159"/>
      <c r="E80" s="159"/>
    </row>
    <row r="81" spans="1:5" x14ac:dyDescent="0.2">
      <c r="A81" s="192"/>
      <c r="B81" s="192"/>
      <c r="C81" s="159"/>
      <c r="D81" s="159"/>
      <c r="E81" s="159"/>
    </row>
    <row r="82" spans="1:5" x14ac:dyDescent="0.2">
      <c r="A82" s="192"/>
      <c r="B82" s="192"/>
      <c r="C82" s="159"/>
      <c r="D82" s="159"/>
      <c r="E82" s="159"/>
    </row>
    <row r="83" spans="1:5" x14ac:dyDescent="0.2">
      <c r="A83" s="192"/>
      <c r="B83" s="192"/>
      <c r="C83" s="159"/>
      <c r="D83" s="159"/>
      <c r="E83" s="159"/>
    </row>
    <row r="84" spans="1:5" x14ac:dyDescent="0.2">
      <c r="A84" s="192"/>
      <c r="B84" s="192"/>
      <c r="C84" s="159"/>
      <c r="D84" s="159"/>
      <c r="E84" s="159"/>
    </row>
    <row r="85" spans="1:5" x14ac:dyDescent="0.2">
      <c r="A85" s="192"/>
      <c r="B85" s="192"/>
      <c r="C85" s="159"/>
      <c r="D85" s="159"/>
      <c r="E85" s="159"/>
    </row>
    <row r="86" spans="1:5" x14ac:dyDescent="0.2">
      <c r="A86" s="192"/>
      <c r="B86" s="192"/>
      <c r="C86" s="159"/>
      <c r="D86" s="159"/>
      <c r="E86" s="159"/>
    </row>
    <row r="87" spans="1:5" x14ac:dyDescent="0.2">
      <c r="A87" s="192"/>
      <c r="B87" s="192"/>
      <c r="C87" s="159"/>
      <c r="D87" s="159"/>
      <c r="E87" s="159"/>
    </row>
    <row r="88" spans="1:5" x14ac:dyDescent="0.2">
      <c r="A88" s="192"/>
      <c r="B88" s="192"/>
      <c r="C88" s="159"/>
      <c r="D88" s="159"/>
      <c r="E88" s="159"/>
    </row>
    <row r="89" spans="1:5" x14ac:dyDescent="0.2">
      <c r="A89" s="192"/>
      <c r="B89" s="192"/>
      <c r="C89" s="159"/>
      <c r="D89" s="159"/>
      <c r="E89" s="159"/>
    </row>
    <row r="90" spans="1:5" x14ac:dyDescent="0.2">
      <c r="A90" s="192"/>
      <c r="B90" s="192"/>
      <c r="C90" s="159"/>
      <c r="D90" s="159"/>
      <c r="E90" s="159"/>
    </row>
    <row r="91" spans="1:5" x14ac:dyDescent="0.2">
      <c r="A91" s="192"/>
      <c r="B91" s="192"/>
      <c r="C91" s="159"/>
      <c r="D91" s="159"/>
      <c r="E91" s="159"/>
    </row>
    <row r="92" spans="1:5" x14ac:dyDescent="0.2">
      <c r="A92" s="192"/>
      <c r="B92" s="192"/>
      <c r="C92" s="159"/>
      <c r="D92" s="159"/>
      <c r="E92" s="159"/>
    </row>
    <row r="93" spans="1:5" x14ac:dyDescent="0.2">
      <c r="A93" s="192"/>
      <c r="B93" s="192"/>
      <c r="C93" s="159"/>
      <c r="D93" s="159"/>
      <c r="E93" s="159"/>
    </row>
    <row r="94" spans="1:5" x14ac:dyDescent="0.2">
      <c r="A94" s="192"/>
      <c r="B94" s="192"/>
      <c r="C94" s="159"/>
      <c r="D94" s="159"/>
      <c r="E94" s="159"/>
    </row>
    <row r="95" spans="1:5" x14ac:dyDescent="0.2">
      <c r="A95" s="192"/>
      <c r="B95" s="192"/>
      <c r="C95" s="159"/>
      <c r="D95" s="159"/>
      <c r="E95" s="159"/>
    </row>
    <row r="96" spans="1:5" x14ac:dyDescent="0.2">
      <c r="A96" s="192"/>
      <c r="B96" s="192"/>
      <c r="C96" s="159"/>
      <c r="D96" s="159"/>
      <c r="E96" s="159"/>
    </row>
    <row r="97" spans="1:5" x14ac:dyDescent="0.2">
      <c r="A97" s="192"/>
      <c r="B97" s="192"/>
      <c r="C97" s="159"/>
      <c r="D97" s="159"/>
      <c r="E97" s="159"/>
    </row>
    <row r="98" spans="1:5" x14ac:dyDescent="0.2">
      <c r="A98" s="192"/>
      <c r="B98" s="192"/>
      <c r="C98" s="159"/>
      <c r="D98" s="159"/>
      <c r="E98" s="159"/>
    </row>
    <row r="99" spans="1:5" x14ac:dyDescent="0.2">
      <c r="A99" s="192"/>
      <c r="B99" s="192"/>
      <c r="C99" s="159"/>
      <c r="D99" s="159"/>
      <c r="E99" s="159"/>
    </row>
    <row r="100" spans="1:5" x14ac:dyDescent="0.2">
      <c r="A100" s="192"/>
      <c r="B100" s="192"/>
      <c r="C100" s="159"/>
      <c r="D100" s="159"/>
      <c r="E100" s="159"/>
    </row>
    <row r="101" spans="1:5" x14ac:dyDescent="0.2">
      <c r="A101" s="192"/>
      <c r="B101" s="192"/>
      <c r="C101" s="159"/>
      <c r="D101" s="159"/>
      <c r="E101" s="159"/>
    </row>
    <row r="102" spans="1:5" x14ac:dyDescent="0.2">
      <c r="A102" s="192"/>
      <c r="B102" s="192"/>
      <c r="C102" s="159"/>
      <c r="D102" s="159"/>
      <c r="E102" s="159"/>
    </row>
    <row r="103" spans="1:5" x14ac:dyDescent="0.2">
      <c r="A103" s="192"/>
      <c r="B103" s="192"/>
      <c r="C103" s="159"/>
      <c r="D103" s="159"/>
      <c r="E103" s="159"/>
    </row>
    <row r="104" spans="1:5" x14ac:dyDescent="0.2">
      <c r="A104" s="192"/>
      <c r="B104" s="192"/>
      <c r="C104" s="159"/>
      <c r="D104" s="159"/>
      <c r="E104" s="159"/>
    </row>
    <row r="105" spans="1:5" x14ac:dyDescent="0.2">
      <c r="A105" s="192"/>
      <c r="B105" s="192"/>
      <c r="C105" s="159"/>
      <c r="D105" s="159"/>
      <c r="E105" s="159"/>
    </row>
    <row r="106" spans="1:5" x14ac:dyDescent="0.2">
      <c r="A106" s="192"/>
      <c r="B106" s="192"/>
      <c r="C106" s="159"/>
      <c r="D106" s="159"/>
      <c r="E106" s="159"/>
    </row>
    <row r="107" spans="1:5" x14ac:dyDescent="0.2">
      <c r="A107" s="192"/>
      <c r="B107" s="192"/>
      <c r="C107" s="159"/>
      <c r="D107" s="159"/>
      <c r="E107" s="159"/>
    </row>
    <row r="108" spans="1:5" x14ac:dyDescent="0.2">
      <c r="A108" s="192"/>
      <c r="B108" s="192"/>
      <c r="C108" s="159"/>
      <c r="D108" s="159"/>
      <c r="E108" s="159"/>
    </row>
    <row r="109" spans="1:5" x14ac:dyDescent="0.2">
      <c r="A109" s="192"/>
      <c r="B109" s="192"/>
      <c r="C109" s="159"/>
      <c r="D109" s="159"/>
      <c r="E109" s="159"/>
    </row>
    <row r="110" spans="1:5" x14ac:dyDescent="0.2">
      <c r="A110" s="192"/>
      <c r="B110" s="192"/>
      <c r="C110" s="159"/>
      <c r="D110" s="159"/>
      <c r="E110" s="159"/>
    </row>
    <row r="111" spans="1:5" x14ac:dyDescent="0.2">
      <c r="A111" s="192"/>
      <c r="B111" s="192"/>
      <c r="C111" s="159"/>
      <c r="D111" s="159"/>
      <c r="E111" s="159"/>
    </row>
    <row r="112" spans="1:5" x14ac:dyDescent="0.2">
      <c r="A112" s="192"/>
      <c r="B112" s="192"/>
      <c r="C112" s="159"/>
      <c r="D112" s="159"/>
      <c r="E112" s="159"/>
    </row>
    <row r="113" spans="1:5" x14ac:dyDescent="0.2">
      <c r="A113" s="192"/>
      <c r="B113" s="192"/>
      <c r="C113" s="159"/>
      <c r="D113" s="159"/>
      <c r="E113" s="159"/>
    </row>
    <row r="114" spans="1:5" x14ac:dyDescent="0.2">
      <c r="A114" s="192"/>
      <c r="B114" s="192"/>
      <c r="C114" s="159"/>
      <c r="D114" s="159"/>
      <c r="E114" s="159"/>
    </row>
    <row r="115" spans="1:5" x14ac:dyDescent="0.2">
      <c r="A115" s="192"/>
      <c r="B115" s="192"/>
      <c r="C115" s="159"/>
      <c r="D115" s="159"/>
      <c r="E115" s="159"/>
    </row>
    <row r="116" spans="1:5" x14ac:dyDescent="0.2">
      <c r="A116" s="192"/>
      <c r="B116" s="192"/>
      <c r="C116" s="159"/>
      <c r="D116" s="159"/>
      <c r="E116" s="159"/>
    </row>
    <row r="117" spans="1:5" x14ac:dyDescent="0.2">
      <c r="A117" s="192"/>
      <c r="B117" s="192"/>
      <c r="C117" s="159"/>
      <c r="D117" s="159"/>
      <c r="E117" s="159"/>
    </row>
    <row r="118" spans="1:5" x14ac:dyDescent="0.2">
      <c r="A118" s="192"/>
      <c r="B118" s="192"/>
      <c r="C118" s="159"/>
      <c r="D118" s="159"/>
      <c r="E118" s="159"/>
    </row>
    <row r="119" spans="1:5" x14ac:dyDescent="0.2">
      <c r="A119" s="192"/>
      <c r="B119" s="192"/>
      <c r="C119" s="159"/>
      <c r="D119" s="159"/>
      <c r="E119" s="159"/>
    </row>
    <row r="120" spans="1:5" x14ac:dyDescent="0.2">
      <c r="A120" s="192"/>
      <c r="B120" s="192"/>
      <c r="C120" s="159"/>
      <c r="D120" s="159"/>
      <c r="E120" s="159"/>
    </row>
    <row r="121" spans="1:5" x14ac:dyDescent="0.2">
      <c r="A121" s="192"/>
      <c r="B121" s="192"/>
      <c r="C121" s="159"/>
      <c r="D121" s="159"/>
      <c r="E121" s="159"/>
    </row>
    <row r="122" spans="1:5" x14ac:dyDescent="0.2">
      <c r="A122" s="192"/>
      <c r="B122" s="192"/>
      <c r="C122" s="159"/>
      <c r="D122" s="159"/>
      <c r="E122" s="159"/>
    </row>
    <row r="123" spans="1:5" x14ac:dyDescent="0.2">
      <c r="A123" s="192"/>
      <c r="B123" s="192"/>
      <c r="C123" s="159"/>
      <c r="D123" s="159"/>
      <c r="E123" s="159"/>
    </row>
    <row r="124" spans="1:5" x14ac:dyDescent="0.2">
      <c r="A124" s="192"/>
      <c r="B124" s="192"/>
      <c r="C124" s="159"/>
      <c r="D124" s="159"/>
      <c r="E124" s="159"/>
    </row>
    <row r="125" spans="1:5" x14ac:dyDescent="0.2">
      <c r="A125" s="192"/>
      <c r="B125" s="192"/>
      <c r="C125" s="159"/>
      <c r="D125" s="159"/>
      <c r="E125" s="159"/>
    </row>
    <row r="126" spans="1:5" x14ac:dyDescent="0.2">
      <c r="A126" s="192"/>
      <c r="B126" s="192"/>
      <c r="C126" s="159"/>
      <c r="D126" s="159"/>
      <c r="E126" s="159"/>
    </row>
    <row r="127" spans="1:5" x14ac:dyDescent="0.2">
      <c r="A127" s="192"/>
      <c r="B127" s="192"/>
      <c r="C127" s="159"/>
      <c r="D127" s="159"/>
      <c r="E127" s="159"/>
    </row>
    <row r="128" spans="1:5" x14ac:dyDescent="0.2">
      <c r="A128" s="192"/>
      <c r="B128" s="192"/>
      <c r="C128" s="159"/>
      <c r="D128" s="159"/>
      <c r="E128" s="159"/>
    </row>
    <row r="129" spans="1:5" x14ac:dyDescent="0.2">
      <c r="A129" s="192"/>
      <c r="B129" s="192"/>
      <c r="C129" s="159"/>
      <c r="D129" s="159"/>
      <c r="E129" s="159"/>
    </row>
    <row r="130" spans="1:5" x14ac:dyDescent="0.2">
      <c r="A130" s="192"/>
      <c r="B130" s="192"/>
      <c r="C130" s="159"/>
      <c r="D130" s="159"/>
      <c r="E130" s="159"/>
    </row>
    <row r="131" spans="1:5" x14ac:dyDescent="0.2">
      <c r="A131" s="192"/>
      <c r="B131" s="192"/>
      <c r="C131" s="159"/>
      <c r="D131" s="159"/>
      <c r="E131" s="159"/>
    </row>
    <row r="132" spans="1:5" x14ac:dyDescent="0.2">
      <c r="A132" s="192"/>
      <c r="B132" s="192"/>
      <c r="C132" s="159"/>
      <c r="D132" s="159"/>
      <c r="E132" s="159"/>
    </row>
    <row r="133" spans="1:5" x14ac:dyDescent="0.2">
      <c r="A133" s="192"/>
      <c r="B133" s="192"/>
      <c r="C133" s="159"/>
      <c r="D133" s="159"/>
      <c r="E133" s="159"/>
    </row>
    <row r="134" spans="1:5" x14ac:dyDescent="0.2">
      <c r="A134" s="192"/>
      <c r="B134" s="192"/>
      <c r="C134" s="159"/>
      <c r="D134" s="159"/>
      <c r="E134" s="159"/>
    </row>
    <row r="135" spans="1:5" x14ac:dyDescent="0.2">
      <c r="A135" s="192"/>
      <c r="B135" s="192"/>
      <c r="C135" s="159"/>
      <c r="D135" s="159"/>
      <c r="E135" s="159"/>
    </row>
    <row r="136" spans="1:5" x14ac:dyDescent="0.2">
      <c r="A136" s="192"/>
      <c r="B136" s="192"/>
      <c r="C136" s="159"/>
      <c r="D136" s="159"/>
      <c r="E136" s="159"/>
    </row>
    <row r="137" spans="1:5" x14ac:dyDescent="0.2">
      <c r="A137" s="192"/>
      <c r="B137" s="192"/>
      <c r="C137" s="159"/>
      <c r="D137" s="159"/>
      <c r="E137" s="159"/>
    </row>
    <row r="138" spans="1:5" x14ac:dyDescent="0.2">
      <c r="A138" s="192"/>
      <c r="B138" s="192"/>
      <c r="C138" s="159"/>
      <c r="D138" s="159"/>
      <c r="E138" s="159"/>
    </row>
    <row r="139" spans="1:5" x14ac:dyDescent="0.2">
      <c r="A139" s="192"/>
      <c r="B139" s="192"/>
      <c r="C139" s="159"/>
      <c r="D139" s="159"/>
      <c r="E139" s="159"/>
    </row>
    <row r="140" spans="1:5" x14ac:dyDescent="0.2">
      <c r="A140" s="192"/>
      <c r="B140" s="192"/>
      <c r="C140" s="159"/>
      <c r="D140" s="159"/>
      <c r="E140" s="159"/>
    </row>
    <row r="141" spans="1:5" x14ac:dyDescent="0.2">
      <c r="A141" s="192"/>
      <c r="B141" s="192"/>
      <c r="C141" s="159"/>
      <c r="D141" s="159"/>
      <c r="E141" s="159"/>
    </row>
    <row r="142" spans="1:5" x14ac:dyDescent="0.2">
      <c r="A142" s="192"/>
      <c r="B142" s="192"/>
      <c r="C142" s="159"/>
      <c r="D142" s="159"/>
      <c r="E142" s="159"/>
    </row>
    <row r="143" spans="1:5" x14ac:dyDescent="0.2">
      <c r="A143" s="192"/>
      <c r="B143" s="192"/>
      <c r="C143" s="159"/>
      <c r="D143" s="159"/>
      <c r="E143" s="159"/>
    </row>
    <row r="144" spans="1:5" x14ac:dyDescent="0.2">
      <c r="A144" s="192"/>
      <c r="B144" s="192"/>
      <c r="C144" s="159"/>
      <c r="D144" s="159"/>
      <c r="E144" s="159"/>
    </row>
    <row r="145" spans="1:5" x14ac:dyDescent="0.2">
      <c r="A145" s="192"/>
      <c r="B145" s="192"/>
      <c r="C145" s="159"/>
      <c r="D145" s="159"/>
      <c r="E145" s="159"/>
    </row>
    <row r="146" spans="1:5" x14ac:dyDescent="0.2">
      <c r="A146" s="192"/>
      <c r="B146" s="192"/>
      <c r="C146" s="159"/>
      <c r="D146" s="159"/>
      <c r="E146" s="159"/>
    </row>
    <row r="147" spans="1:5" x14ac:dyDescent="0.2">
      <c r="A147" s="192"/>
      <c r="B147" s="192"/>
      <c r="C147" s="159"/>
      <c r="D147" s="159"/>
      <c r="E147" s="159"/>
    </row>
    <row r="148" spans="1:5" x14ac:dyDescent="0.2">
      <c r="A148" s="192"/>
      <c r="B148" s="192"/>
      <c r="C148" s="159"/>
      <c r="D148" s="159"/>
      <c r="E148" s="159"/>
    </row>
    <row r="149" spans="1:5" x14ac:dyDescent="0.2">
      <c r="A149" s="192"/>
      <c r="B149" s="192"/>
      <c r="C149" s="159"/>
      <c r="D149" s="159"/>
      <c r="E149" s="159"/>
    </row>
    <row r="150" spans="1:5" x14ac:dyDescent="0.2">
      <c r="A150" s="192"/>
      <c r="B150" s="192"/>
      <c r="C150" s="159"/>
      <c r="D150" s="159"/>
      <c r="E150" s="159"/>
    </row>
    <row r="151" spans="1:5" x14ac:dyDescent="0.2">
      <c r="A151" s="192"/>
      <c r="B151" s="192"/>
      <c r="C151" s="159"/>
      <c r="D151" s="159"/>
      <c r="E151" s="159"/>
    </row>
    <row r="152" spans="1:5" x14ac:dyDescent="0.2">
      <c r="A152" s="192"/>
      <c r="B152" s="192"/>
      <c r="C152" s="159"/>
      <c r="D152" s="159"/>
      <c r="E152" s="159"/>
    </row>
    <row r="153" spans="1:5" x14ac:dyDescent="0.2">
      <c r="A153" s="192"/>
      <c r="B153" s="192"/>
      <c r="C153" s="159"/>
      <c r="D153" s="159"/>
      <c r="E153" s="159"/>
    </row>
    <row r="154" spans="1:5" x14ac:dyDescent="0.2">
      <c r="A154" s="192"/>
      <c r="B154" s="192"/>
      <c r="C154" s="159"/>
      <c r="D154" s="159"/>
      <c r="E154" s="159"/>
    </row>
    <row r="155" spans="1:5" x14ac:dyDescent="0.2">
      <c r="A155" s="192"/>
      <c r="B155" s="192"/>
      <c r="C155" s="159"/>
      <c r="D155" s="159"/>
      <c r="E155" s="159"/>
    </row>
    <row r="156" spans="1:5" x14ac:dyDescent="0.2">
      <c r="A156" s="192"/>
      <c r="B156" s="192"/>
      <c r="C156" s="159"/>
      <c r="D156" s="159"/>
      <c r="E156" s="159"/>
    </row>
    <row r="157" spans="1:5" x14ac:dyDescent="0.2">
      <c r="A157" s="192"/>
      <c r="B157" s="192"/>
      <c r="C157" s="159"/>
      <c r="D157" s="159"/>
      <c r="E157" s="159"/>
    </row>
    <row r="158" spans="1:5" x14ac:dyDescent="0.2">
      <c r="A158" s="192"/>
      <c r="B158" s="192"/>
      <c r="C158" s="159"/>
      <c r="D158" s="159"/>
      <c r="E158" s="159"/>
    </row>
    <row r="159" spans="1:5" x14ac:dyDescent="0.2">
      <c r="A159" s="192"/>
      <c r="B159" s="192"/>
      <c r="C159" s="159"/>
      <c r="D159" s="159"/>
      <c r="E159" s="159"/>
    </row>
    <row r="160" spans="1:5" x14ac:dyDescent="0.2">
      <c r="A160" s="192"/>
      <c r="B160" s="192"/>
      <c r="C160" s="159"/>
      <c r="D160" s="159"/>
      <c r="E160" s="159"/>
    </row>
    <row r="161" spans="1:5" x14ac:dyDescent="0.2">
      <c r="A161" s="270"/>
      <c r="B161" s="270"/>
      <c r="C161" s="269"/>
      <c r="D161" s="269"/>
      <c r="E161" s="269"/>
    </row>
    <row r="162" spans="1:5" s="8" customFormat="1" x14ac:dyDescent="0.2">
      <c r="A162" s="158"/>
      <c r="B162" s="158" t="s">
        <v>287</v>
      </c>
      <c r="C162" s="157">
        <f>SUM(C8:C161)</f>
        <v>35648777.270000003</v>
      </c>
      <c r="D162" s="157">
        <f>SUM(D8:D161)</f>
        <v>64316838.530000001</v>
      </c>
      <c r="E162" s="157">
        <f>SUM(E8:E161)</f>
        <v>28668061.260000002</v>
      </c>
    </row>
    <row r="163" spans="1:5" s="8" customFormat="1" x14ac:dyDescent="0.2">
      <c r="A163" s="254"/>
      <c r="B163" s="254"/>
      <c r="C163" s="268"/>
      <c r="D163" s="268"/>
      <c r="E163" s="268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opLeftCell="A22"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5"/>
      <c r="D1" s="287"/>
    </row>
    <row r="2" spans="1:4" s="12" customFormat="1" x14ac:dyDescent="0.2">
      <c r="A2" s="21" t="s">
        <v>0</v>
      </c>
      <c r="B2" s="21"/>
      <c r="C2" s="285"/>
      <c r="D2" s="286"/>
    </row>
    <row r="3" spans="1:4" s="12" customFormat="1" x14ac:dyDescent="0.2">
      <c r="A3" s="21"/>
      <c r="B3" s="21"/>
      <c r="C3" s="285"/>
      <c r="D3" s="286"/>
    </row>
    <row r="4" spans="1:4" s="12" customFormat="1" x14ac:dyDescent="0.2">
      <c r="C4" s="285"/>
      <c r="D4" s="286"/>
    </row>
    <row r="5" spans="1:4" s="12" customFormat="1" ht="11.25" customHeight="1" x14ac:dyDescent="0.2">
      <c r="A5" s="367" t="s">
        <v>294</v>
      </c>
      <c r="B5" s="368"/>
      <c r="C5" s="285"/>
      <c r="D5" s="284" t="s">
        <v>292</v>
      </c>
    </row>
    <row r="6" spans="1:4" x14ac:dyDescent="0.2">
      <c r="A6" s="283"/>
      <c r="B6" s="283"/>
      <c r="C6" s="282"/>
      <c r="D6" s="281"/>
    </row>
    <row r="7" spans="1:4" ht="15" customHeight="1" x14ac:dyDescent="0.2">
      <c r="A7" s="133" t="s">
        <v>45</v>
      </c>
      <c r="B7" s="132" t="s">
        <v>46</v>
      </c>
      <c r="C7" s="198" t="s">
        <v>49</v>
      </c>
      <c r="D7" s="221" t="s">
        <v>291</v>
      </c>
    </row>
    <row r="8" spans="1:4" x14ac:dyDescent="0.2">
      <c r="A8" s="279">
        <v>123536131</v>
      </c>
      <c r="B8" s="280" t="s">
        <v>482</v>
      </c>
      <c r="C8" s="278">
        <v>15445592.23</v>
      </c>
      <c r="D8" s="277"/>
    </row>
    <row r="9" spans="1:4" x14ac:dyDescent="0.2">
      <c r="A9" s="279"/>
      <c r="B9" s="280"/>
      <c r="C9" s="278"/>
      <c r="D9" s="277"/>
    </row>
    <row r="10" spans="1:4" x14ac:dyDescent="0.2">
      <c r="A10" s="279"/>
      <c r="B10" s="280"/>
      <c r="C10" s="278"/>
      <c r="D10" s="277"/>
    </row>
    <row r="11" spans="1:4" x14ac:dyDescent="0.2">
      <c r="A11" s="279"/>
      <c r="B11" s="280"/>
      <c r="C11" s="278"/>
      <c r="D11" s="277"/>
    </row>
    <row r="12" spans="1:4" x14ac:dyDescent="0.2">
      <c r="A12" s="279"/>
      <c r="B12" s="280"/>
      <c r="C12" s="278"/>
      <c r="D12" s="277"/>
    </row>
    <row r="13" spans="1:4" x14ac:dyDescent="0.2">
      <c r="A13" s="279"/>
      <c r="B13" s="280"/>
      <c r="C13" s="278"/>
      <c r="D13" s="277"/>
    </row>
    <row r="14" spans="1:4" x14ac:dyDescent="0.2">
      <c r="A14" s="279"/>
      <c r="B14" s="280"/>
      <c r="C14" s="278"/>
      <c r="D14" s="277"/>
    </row>
    <row r="15" spans="1:4" x14ac:dyDescent="0.2">
      <c r="A15" s="279"/>
      <c r="B15" s="280"/>
      <c r="C15" s="278"/>
      <c r="D15" s="277"/>
    </row>
    <row r="16" spans="1:4" x14ac:dyDescent="0.2">
      <c r="A16" s="279"/>
      <c r="B16" s="279"/>
      <c r="C16" s="278"/>
      <c r="D16" s="277"/>
    </row>
    <row r="17" spans="1:4" x14ac:dyDescent="0.2">
      <c r="A17" s="279"/>
      <c r="B17" s="280"/>
      <c r="C17" s="278"/>
      <c r="D17" s="277"/>
    </row>
    <row r="18" spans="1:4" x14ac:dyDescent="0.2">
      <c r="A18" s="279"/>
      <c r="B18" s="280"/>
      <c r="C18" s="278"/>
      <c r="D18" s="277"/>
    </row>
    <row r="19" spans="1:4" x14ac:dyDescent="0.2">
      <c r="A19" s="279"/>
      <c r="B19" s="280"/>
      <c r="C19" s="278"/>
      <c r="D19" s="277"/>
    </row>
    <row r="20" spans="1:4" x14ac:dyDescent="0.2">
      <c r="A20" s="279"/>
      <c r="B20" s="280"/>
      <c r="C20" s="278"/>
      <c r="D20" s="277"/>
    </row>
    <row r="21" spans="1:4" x14ac:dyDescent="0.2">
      <c r="A21" s="279"/>
      <c r="B21" s="280"/>
      <c r="C21" s="278"/>
      <c r="D21" s="277"/>
    </row>
    <row r="22" spans="1:4" x14ac:dyDescent="0.2">
      <c r="A22" s="279"/>
      <c r="B22" s="280"/>
      <c r="C22" s="278"/>
      <c r="D22" s="277"/>
    </row>
    <row r="23" spans="1:4" x14ac:dyDescent="0.2">
      <c r="A23" s="279"/>
      <c r="B23" s="280"/>
      <c r="C23" s="278"/>
      <c r="D23" s="277"/>
    </row>
    <row r="24" spans="1:4" x14ac:dyDescent="0.2">
      <c r="A24" s="279"/>
      <c r="B24" s="280"/>
      <c r="C24" s="278"/>
      <c r="D24" s="277"/>
    </row>
    <row r="25" spans="1:4" x14ac:dyDescent="0.2">
      <c r="A25" s="279"/>
      <c r="B25" s="280"/>
      <c r="C25" s="278"/>
      <c r="D25" s="277"/>
    </row>
    <row r="26" spans="1:4" x14ac:dyDescent="0.2">
      <c r="A26" s="279"/>
      <c r="B26" s="280"/>
      <c r="C26" s="278"/>
      <c r="D26" s="277"/>
    </row>
    <row r="27" spans="1:4" x14ac:dyDescent="0.2">
      <c r="A27" s="279"/>
      <c r="B27" s="280"/>
      <c r="C27" s="278"/>
      <c r="D27" s="277"/>
    </row>
    <row r="28" spans="1:4" x14ac:dyDescent="0.2">
      <c r="A28" s="279"/>
      <c r="B28" s="280"/>
      <c r="C28" s="278"/>
      <c r="D28" s="277"/>
    </row>
    <row r="29" spans="1:4" x14ac:dyDescent="0.2">
      <c r="A29" s="279"/>
      <c r="B29" s="280"/>
      <c r="C29" s="278"/>
      <c r="D29" s="277"/>
    </row>
    <row r="30" spans="1:4" x14ac:dyDescent="0.2">
      <c r="A30" s="279"/>
      <c r="B30" s="280"/>
      <c r="C30" s="278"/>
      <c r="D30" s="277"/>
    </row>
    <row r="31" spans="1:4" x14ac:dyDescent="0.2">
      <c r="A31" s="279"/>
      <c r="B31" s="279"/>
      <c r="C31" s="278"/>
      <c r="D31" s="277"/>
    </row>
    <row r="32" spans="1:4" x14ac:dyDescent="0.2">
      <c r="A32" s="276"/>
      <c r="B32" s="276" t="s">
        <v>232</v>
      </c>
      <c r="C32" s="275">
        <f>SUM(C8:C31)</f>
        <v>15445592.23</v>
      </c>
      <c r="D32" s="274">
        <v>0</v>
      </c>
    </row>
    <row r="35" spans="1:4" x14ac:dyDescent="0.2">
      <c r="A35" s="367" t="s">
        <v>293</v>
      </c>
      <c r="B35" s="368"/>
      <c r="C35" s="285"/>
      <c r="D35" s="284" t="s">
        <v>292</v>
      </c>
    </row>
    <row r="36" spans="1:4" x14ac:dyDescent="0.2">
      <c r="A36" s="283"/>
      <c r="B36" s="283"/>
      <c r="C36" s="282"/>
      <c r="D36" s="281"/>
    </row>
    <row r="37" spans="1:4" x14ac:dyDescent="0.2">
      <c r="A37" s="133" t="s">
        <v>45</v>
      </c>
      <c r="B37" s="132" t="s">
        <v>46</v>
      </c>
      <c r="C37" s="198" t="s">
        <v>49</v>
      </c>
      <c r="D37" s="221" t="s">
        <v>291</v>
      </c>
    </row>
    <row r="38" spans="1:4" x14ac:dyDescent="0.2">
      <c r="A38" s="279">
        <v>124115111</v>
      </c>
      <c r="B38" s="280" t="s">
        <v>484</v>
      </c>
      <c r="C38" s="278">
        <v>40831.89</v>
      </c>
      <c r="D38" s="277"/>
    </row>
    <row r="39" spans="1:4" x14ac:dyDescent="0.2">
      <c r="A39" s="279">
        <v>124135151</v>
      </c>
      <c r="B39" s="280" t="s">
        <v>488</v>
      </c>
      <c r="C39" s="278">
        <v>266185.94</v>
      </c>
      <c r="D39" s="277"/>
    </row>
    <row r="40" spans="1:4" x14ac:dyDescent="0.2">
      <c r="A40" s="279">
        <v>124215211</v>
      </c>
      <c r="B40" s="280" t="s">
        <v>494</v>
      </c>
      <c r="C40" s="278">
        <v>53370.69</v>
      </c>
      <c r="D40" s="277"/>
    </row>
    <row r="41" spans="1:4" x14ac:dyDescent="0.2">
      <c r="A41" s="279">
        <v>124235231</v>
      </c>
      <c r="B41" s="280" t="s">
        <v>496</v>
      </c>
      <c r="C41" s="278">
        <v>6972.6</v>
      </c>
      <c r="D41" s="277"/>
    </row>
    <row r="42" spans="1:4" x14ac:dyDescent="0.2">
      <c r="A42" s="279">
        <v>124315311</v>
      </c>
      <c r="B42" s="280" t="s">
        <v>498</v>
      </c>
      <c r="C42" s="278">
        <v>62234</v>
      </c>
      <c r="D42" s="277"/>
    </row>
    <row r="43" spans="1:4" x14ac:dyDescent="0.2">
      <c r="A43" s="279">
        <v>124415411</v>
      </c>
      <c r="B43" s="280" t="s">
        <v>502</v>
      </c>
      <c r="C43" s="278">
        <v>996887.02</v>
      </c>
      <c r="D43" s="277"/>
    </row>
    <row r="44" spans="1:4" x14ac:dyDescent="0.2">
      <c r="A44" s="279">
        <v>124625621</v>
      </c>
      <c r="B44" s="280" t="s">
        <v>506</v>
      </c>
      <c r="C44" s="278">
        <v>270174.65000000002</v>
      </c>
      <c r="D44" s="277"/>
    </row>
    <row r="45" spans="1:4" x14ac:dyDescent="0.2">
      <c r="A45" s="279">
        <v>124635631</v>
      </c>
      <c r="B45" s="280" t="s">
        <v>508</v>
      </c>
      <c r="C45" s="278">
        <v>100481.17</v>
      </c>
      <c r="D45" s="277"/>
    </row>
    <row r="46" spans="1:4" x14ac:dyDescent="0.2">
      <c r="A46" s="279">
        <v>124645641</v>
      </c>
      <c r="B46" s="279" t="s">
        <v>510</v>
      </c>
      <c r="C46" s="278">
        <v>37075.89</v>
      </c>
      <c r="D46" s="277"/>
    </row>
    <row r="47" spans="1:4" x14ac:dyDescent="0.2">
      <c r="A47" s="279">
        <v>124655651</v>
      </c>
      <c r="B47" s="280" t="s">
        <v>512</v>
      </c>
      <c r="C47" s="278">
        <v>17922.39</v>
      </c>
      <c r="D47" s="277"/>
    </row>
    <row r="48" spans="1:4" x14ac:dyDescent="0.2">
      <c r="A48" s="279">
        <v>124675671</v>
      </c>
      <c r="B48" s="280" t="s">
        <v>514</v>
      </c>
      <c r="C48" s="278">
        <v>5093.79</v>
      </c>
      <c r="D48" s="277"/>
    </row>
    <row r="49" spans="1:4" x14ac:dyDescent="0.2">
      <c r="A49" s="279">
        <v>124695691</v>
      </c>
      <c r="B49" s="280" t="s">
        <v>516</v>
      </c>
      <c r="C49" s="278">
        <v>2350</v>
      </c>
      <c r="D49" s="277"/>
    </row>
    <row r="50" spans="1:4" x14ac:dyDescent="0.2">
      <c r="A50" s="279">
        <v>125105911</v>
      </c>
      <c r="B50" s="280" t="s">
        <v>536</v>
      </c>
      <c r="C50" s="278">
        <v>1656018</v>
      </c>
      <c r="D50" s="277"/>
    </row>
    <row r="51" spans="1:4" x14ac:dyDescent="0.2">
      <c r="A51" s="279">
        <v>125415971</v>
      </c>
      <c r="B51" s="280" t="s">
        <v>537</v>
      </c>
      <c r="C51" s="278">
        <v>8600</v>
      </c>
      <c r="D51" s="277"/>
    </row>
    <row r="52" spans="1:4" x14ac:dyDescent="0.2">
      <c r="A52" s="279"/>
      <c r="B52" s="280"/>
      <c r="C52" s="278"/>
      <c r="D52" s="277"/>
    </row>
    <row r="53" spans="1:4" x14ac:dyDescent="0.2">
      <c r="A53" s="279"/>
      <c r="B53" s="280"/>
      <c r="C53" s="278"/>
      <c r="D53" s="277"/>
    </row>
    <row r="54" spans="1:4" x14ac:dyDescent="0.2">
      <c r="A54" s="279"/>
      <c r="B54" s="280"/>
      <c r="C54" s="278"/>
      <c r="D54" s="277"/>
    </row>
    <row r="55" spans="1:4" x14ac:dyDescent="0.2">
      <c r="A55" s="279"/>
      <c r="B55" s="280"/>
      <c r="C55" s="278"/>
      <c r="D55" s="277"/>
    </row>
    <row r="56" spans="1:4" x14ac:dyDescent="0.2">
      <c r="A56" s="279"/>
      <c r="B56" s="280"/>
      <c r="C56" s="278"/>
      <c r="D56" s="277"/>
    </row>
    <row r="57" spans="1:4" x14ac:dyDescent="0.2">
      <c r="A57" s="279"/>
      <c r="B57" s="280"/>
      <c r="C57" s="278"/>
      <c r="D57" s="277"/>
    </row>
    <row r="58" spans="1:4" x14ac:dyDescent="0.2">
      <c r="A58" s="279"/>
      <c r="B58" s="280"/>
      <c r="C58" s="278"/>
      <c r="D58" s="277"/>
    </row>
    <row r="59" spans="1:4" x14ac:dyDescent="0.2">
      <c r="A59" s="279"/>
      <c r="B59" s="280"/>
      <c r="C59" s="278"/>
      <c r="D59" s="277"/>
    </row>
    <row r="60" spans="1:4" x14ac:dyDescent="0.2">
      <c r="A60" s="279"/>
      <c r="B60" s="280"/>
      <c r="C60" s="278"/>
      <c r="D60" s="277"/>
    </row>
    <row r="61" spans="1:4" x14ac:dyDescent="0.2">
      <c r="A61" s="279"/>
      <c r="B61" s="279"/>
      <c r="C61" s="278"/>
      <c r="D61" s="277"/>
    </row>
    <row r="62" spans="1:4" x14ac:dyDescent="0.2">
      <c r="A62" s="276"/>
      <c r="B62" s="276" t="s">
        <v>290</v>
      </c>
      <c r="C62" s="275">
        <f>SUM(C38:C61)</f>
        <v>3524198.03</v>
      </c>
      <c r="D62" s="274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RowHeight="11.25" x14ac:dyDescent="0.2"/>
  <cols>
    <col min="1" max="1" width="11.7109375" style="59" customWidth="1"/>
    <col min="2" max="2" width="68" style="59" customWidth="1"/>
    <col min="3" max="3" width="17.7109375" style="35" customWidth="1"/>
    <col min="4" max="4" width="17.7109375" style="83" customWidth="1"/>
    <col min="5" max="16384" width="11.42578125" style="83"/>
  </cols>
  <sheetData>
    <row r="1" spans="1:4" s="12" customFormat="1" x14ac:dyDescent="0.2">
      <c r="A1" s="21" t="s">
        <v>43</v>
      </c>
      <c r="B1" s="21"/>
      <c r="C1" s="285"/>
    </row>
    <row r="2" spans="1:4" s="12" customFormat="1" x14ac:dyDescent="0.2">
      <c r="A2" s="21" t="s">
        <v>0</v>
      </c>
      <c r="B2" s="21"/>
      <c r="C2" s="285"/>
    </row>
    <row r="3" spans="1:4" s="12" customFormat="1" x14ac:dyDescent="0.2">
      <c r="A3" s="21"/>
      <c r="B3" s="21"/>
      <c r="C3" s="285"/>
    </row>
    <row r="4" spans="1:4" s="12" customFormat="1" x14ac:dyDescent="0.2">
      <c r="A4" s="21"/>
      <c r="B4" s="21"/>
      <c r="C4" s="285"/>
    </row>
    <row r="5" spans="1:4" s="12" customFormat="1" x14ac:dyDescent="0.2">
      <c r="C5" s="285"/>
    </row>
    <row r="6" spans="1:4" s="12" customFormat="1" ht="11.25" customHeight="1" x14ac:dyDescent="0.2">
      <c r="A6" s="367" t="s">
        <v>144</v>
      </c>
      <c r="B6" s="368"/>
      <c r="C6" s="285"/>
      <c r="D6" s="301" t="s">
        <v>328</v>
      </c>
    </row>
    <row r="7" spans="1:4" x14ac:dyDescent="0.2">
      <c r="A7" s="283"/>
      <c r="B7" s="283"/>
      <c r="C7" s="282"/>
    </row>
    <row r="8" spans="1:4" ht="15" customHeight="1" x14ac:dyDescent="0.2">
      <c r="A8" s="133" t="s">
        <v>45</v>
      </c>
      <c r="B8" s="300" t="s">
        <v>46</v>
      </c>
      <c r="C8" s="198" t="s">
        <v>47</v>
      </c>
      <c r="D8" s="198" t="s">
        <v>48</v>
      </c>
    </row>
    <row r="9" spans="1:4" x14ac:dyDescent="0.2">
      <c r="A9" s="297">
        <v>5500</v>
      </c>
      <c r="B9" s="299" t="s">
        <v>327</v>
      </c>
      <c r="C9" s="293">
        <f>SUM(C10+C19+C22+C28+C30+C32)</f>
        <v>0</v>
      </c>
      <c r="D9" s="293">
        <f>SUM(D10+D19+D22+D28+D30+D32)</f>
        <v>-2074.89</v>
      </c>
    </row>
    <row r="10" spans="1:4" x14ac:dyDescent="0.2">
      <c r="A10" s="295">
        <v>5510</v>
      </c>
      <c r="B10" s="298" t="s">
        <v>326</v>
      </c>
      <c r="C10" s="293">
        <f>SUM(C11:C18)</f>
        <v>0</v>
      </c>
      <c r="D10" s="293">
        <f>SUM(D11:D18)</f>
        <v>0</v>
      </c>
    </row>
    <row r="11" spans="1:4" x14ac:dyDescent="0.2">
      <c r="A11" s="295">
        <v>5511</v>
      </c>
      <c r="B11" s="298" t="s">
        <v>325</v>
      </c>
      <c r="C11" s="293">
        <v>0</v>
      </c>
      <c r="D11" s="292">
        <v>0</v>
      </c>
    </row>
    <row r="12" spans="1:4" x14ac:dyDescent="0.2">
      <c r="A12" s="295">
        <v>5512</v>
      </c>
      <c r="B12" s="298" t="s">
        <v>324</v>
      </c>
      <c r="C12" s="293">
        <v>0</v>
      </c>
      <c r="D12" s="292">
        <v>0</v>
      </c>
    </row>
    <row r="13" spans="1:4" x14ac:dyDescent="0.2">
      <c r="A13" s="295">
        <v>5513</v>
      </c>
      <c r="B13" s="298" t="s">
        <v>323</v>
      </c>
      <c r="C13" s="293">
        <v>0</v>
      </c>
      <c r="D13" s="292">
        <v>0</v>
      </c>
    </row>
    <row r="14" spans="1:4" x14ac:dyDescent="0.2">
      <c r="A14" s="295">
        <v>5514</v>
      </c>
      <c r="B14" s="298" t="s">
        <v>322</v>
      </c>
      <c r="C14" s="293">
        <v>0</v>
      </c>
      <c r="D14" s="292">
        <v>0</v>
      </c>
    </row>
    <row r="15" spans="1:4" x14ac:dyDescent="0.2">
      <c r="A15" s="295">
        <v>5515</v>
      </c>
      <c r="B15" s="298" t="s">
        <v>321</v>
      </c>
      <c r="C15" s="293">
        <v>0</v>
      </c>
      <c r="D15" s="292">
        <v>0</v>
      </c>
    </row>
    <row r="16" spans="1:4" x14ac:dyDescent="0.2">
      <c r="A16" s="295">
        <v>5516</v>
      </c>
      <c r="B16" s="298" t="s">
        <v>320</v>
      </c>
      <c r="C16" s="293">
        <v>0</v>
      </c>
      <c r="D16" s="292">
        <v>0</v>
      </c>
    </row>
    <row r="17" spans="1:4" x14ac:dyDescent="0.2">
      <c r="A17" s="295">
        <v>5517</v>
      </c>
      <c r="B17" s="298" t="s">
        <v>319</v>
      </c>
      <c r="C17" s="293">
        <v>0</v>
      </c>
      <c r="D17" s="292">
        <v>0</v>
      </c>
    </row>
    <row r="18" spans="1:4" x14ac:dyDescent="0.2">
      <c r="A18" s="295">
        <v>5518</v>
      </c>
      <c r="B18" s="298" t="s">
        <v>318</v>
      </c>
      <c r="C18" s="293">
        <v>0</v>
      </c>
      <c r="D18" s="292">
        <v>0</v>
      </c>
    </row>
    <row r="19" spans="1:4" x14ac:dyDescent="0.2">
      <c r="A19" s="295">
        <v>5520</v>
      </c>
      <c r="B19" s="298" t="s">
        <v>317</v>
      </c>
      <c r="C19" s="293">
        <f>SUM(C20:C21)</f>
        <v>0</v>
      </c>
      <c r="D19" s="293">
        <f>SUM(D20:D21)</f>
        <v>0</v>
      </c>
    </row>
    <row r="20" spans="1:4" x14ac:dyDescent="0.2">
      <c r="A20" s="295">
        <v>5521</v>
      </c>
      <c r="B20" s="298" t="s">
        <v>316</v>
      </c>
      <c r="C20" s="293">
        <v>0</v>
      </c>
      <c r="D20" s="292">
        <v>0</v>
      </c>
    </row>
    <row r="21" spans="1:4" x14ac:dyDescent="0.2">
      <c r="A21" s="295">
        <v>5522</v>
      </c>
      <c r="B21" s="298" t="s">
        <v>315</v>
      </c>
      <c r="C21" s="293">
        <v>0</v>
      </c>
      <c r="D21" s="292">
        <v>0</v>
      </c>
    </row>
    <row r="22" spans="1:4" x14ac:dyDescent="0.2">
      <c r="A22" s="295">
        <v>5530</v>
      </c>
      <c r="B22" s="298" t="s">
        <v>314</v>
      </c>
      <c r="C22" s="293">
        <f>SUM(C23:C27)</f>
        <v>0</v>
      </c>
      <c r="D22" s="293">
        <f>SUM(D23:D27)</f>
        <v>0</v>
      </c>
    </row>
    <row r="23" spans="1:4" x14ac:dyDescent="0.2">
      <c r="A23" s="295">
        <v>5531</v>
      </c>
      <c r="B23" s="298" t="s">
        <v>313</v>
      </c>
      <c r="C23" s="293">
        <v>0</v>
      </c>
      <c r="D23" s="292">
        <v>0</v>
      </c>
    </row>
    <row r="24" spans="1:4" x14ac:dyDescent="0.2">
      <c r="A24" s="295">
        <v>5532</v>
      </c>
      <c r="B24" s="298" t="s">
        <v>312</v>
      </c>
      <c r="C24" s="293">
        <v>0</v>
      </c>
      <c r="D24" s="292">
        <v>0</v>
      </c>
    </row>
    <row r="25" spans="1:4" x14ac:dyDescent="0.2">
      <c r="A25" s="295">
        <v>5533</v>
      </c>
      <c r="B25" s="298" t="s">
        <v>311</v>
      </c>
      <c r="C25" s="293">
        <v>0</v>
      </c>
      <c r="D25" s="292">
        <v>0</v>
      </c>
    </row>
    <row r="26" spans="1:4" x14ac:dyDescent="0.2">
      <c r="A26" s="295">
        <v>5534</v>
      </c>
      <c r="B26" s="298" t="s">
        <v>310</v>
      </c>
      <c r="C26" s="293">
        <v>0</v>
      </c>
      <c r="D26" s="292">
        <v>0</v>
      </c>
    </row>
    <row r="27" spans="1:4" x14ac:dyDescent="0.2">
      <c r="A27" s="295">
        <v>5535</v>
      </c>
      <c r="B27" s="298" t="s">
        <v>309</v>
      </c>
      <c r="C27" s="293">
        <v>0</v>
      </c>
      <c r="D27" s="292">
        <v>0</v>
      </c>
    </row>
    <row r="28" spans="1:4" x14ac:dyDescent="0.2">
      <c r="A28" s="295">
        <v>5540</v>
      </c>
      <c r="B28" s="298" t="s">
        <v>308</v>
      </c>
      <c r="C28" s="293">
        <f>C29</f>
        <v>0</v>
      </c>
      <c r="D28" s="292">
        <f>D29</f>
        <v>0</v>
      </c>
    </row>
    <row r="29" spans="1:4" x14ac:dyDescent="0.2">
      <c r="A29" s="295">
        <v>5541</v>
      </c>
      <c r="B29" s="298" t="s">
        <v>308</v>
      </c>
      <c r="C29" s="293">
        <v>0</v>
      </c>
      <c r="D29" s="292">
        <v>0</v>
      </c>
    </row>
    <row r="30" spans="1:4" x14ac:dyDescent="0.2">
      <c r="A30" s="295">
        <v>5550</v>
      </c>
      <c r="B30" s="294" t="s">
        <v>307</v>
      </c>
      <c r="C30" s="293">
        <f>SUM(C31)</f>
        <v>0</v>
      </c>
      <c r="D30" s="293">
        <f>SUM(D31)</f>
        <v>0</v>
      </c>
    </row>
    <row r="31" spans="1:4" x14ac:dyDescent="0.2">
      <c r="A31" s="295">
        <v>5551</v>
      </c>
      <c r="B31" s="294" t="s">
        <v>307</v>
      </c>
      <c r="C31" s="293">
        <v>0</v>
      </c>
      <c r="D31" s="292">
        <v>0</v>
      </c>
    </row>
    <row r="32" spans="1:4" x14ac:dyDescent="0.2">
      <c r="A32" s="295">
        <v>5590</v>
      </c>
      <c r="B32" s="294" t="s">
        <v>306</v>
      </c>
      <c r="C32" s="293">
        <f>SUM(C33:C40)</f>
        <v>0</v>
      </c>
      <c r="D32" s="293">
        <f>SUM(D33:D40)</f>
        <v>-2074.89</v>
      </c>
    </row>
    <row r="33" spans="1:4" x14ac:dyDescent="0.2">
      <c r="A33" s="295">
        <v>5591</v>
      </c>
      <c r="B33" s="294" t="s">
        <v>305</v>
      </c>
      <c r="C33" s="293">
        <v>0</v>
      </c>
      <c r="D33" s="292">
        <v>0</v>
      </c>
    </row>
    <row r="34" spans="1:4" x14ac:dyDescent="0.2">
      <c r="A34" s="295">
        <v>5592</v>
      </c>
      <c r="B34" s="294" t="s">
        <v>304</v>
      </c>
      <c r="C34" s="293">
        <v>0</v>
      </c>
      <c r="D34" s="292">
        <v>0</v>
      </c>
    </row>
    <row r="35" spans="1:4" x14ac:dyDescent="0.2">
      <c r="A35" s="295">
        <v>5593</v>
      </c>
      <c r="B35" s="294" t="s">
        <v>303</v>
      </c>
      <c r="C35" s="293">
        <v>0</v>
      </c>
      <c r="D35" s="292">
        <v>0</v>
      </c>
    </row>
    <row r="36" spans="1:4" x14ac:dyDescent="0.2">
      <c r="A36" s="295">
        <v>5594</v>
      </c>
      <c r="B36" s="294" t="s">
        <v>302</v>
      </c>
      <c r="C36" s="293">
        <v>0</v>
      </c>
      <c r="D36" s="292">
        <v>-2074.89</v>
      </c>
    </row>
    <row r="37" spans="1:4" x14ac:dyDescent="0.2">
      <c r="A37" s="295">
        <v>5595</v>
      </c>
      <c r="B37" s="294" t="s">
        <v>301</v>
      </c>
      <c r="C37" s="293">
        <v>0</v>
      </c>
      <c r="D37" s="292">
        <v>0</v>
      </c>
    </row>
    <row r="38" spans="1:4" x14ac:dyDescent="0.2">
      <c r="A38" s="295">
        <v>5596</v>
      </c>
      <c r="B38" s="294" t="s">
        <v>300</v>
      </c>
      <c r="C38" s="293">
        <v>0</v>
      </c>
      <c r="D38" s="292">
        <v>0</v>
      </c>
    </row>
    <row r="39" spans="1:4" x14ac:dyDescent="0.2">
      <c r="A39" s="295">
        <v>5597</v>
      </c>
      <c r="B39" s="294" t="s">
        <v>299</v>
      </c>
      <c r="C39" s="293">
        <v>0</v>
      </c>
      <c r="D39" s="292">
        <v>0</v>
      </c>
    </row>
    <row r="40" spans="1:4" x14ac:dyDescent="0.2">
      <c r="A40" s="295">
        <v>5599</v>
      </c>
      <c r="B40" s="294" t="s">
        <v>298</v>
      </c>
      <c r="C40" s="293">
        <v>0</v>
      </c>
      <c r="D40" s="292">
        <v>0</v>
      </c>
    </row>
    <row r="41" spans="1:4" x14ac:dyDescent="0.2">
      <c r="A41" s="297">
        <v>5600</v>
      </c>
      <c r="B41" s="296" t="s">
        <v>297</v>
      </c>
      <c r="C41" s="293">
        <f>SUM(C42)</f>
        <v>0</v>
      </c>
      <c r="D41" s="293">
        <f>SUM(D42)</f>
        <v>0</v>
      </c>
    </row>
    <row r="42" spans="1:4" x14ac:dyDescent="0.2">
      <c r="A42" s="295">
        <v>5610</v>
      </c>
      <c r="B42" s="294" t="s">
        <v>296</v>
      </c>
      <c r="C42" s="293">
        <f>SUM(C43)</f>
        <v>0</v>
      </c>
      <c r="D42" s="293">
        <f>SUM(D43)</f>
        <v>0</v>
      </c>
    </row>
    <row r="43" spans="1:4" x14ac:dyDescent="0.2">
      <c r="A43" s="291">
        <v>5611</v>
      </c>
      <c r="B43" s="290" t="s">
        <v>295</v>
      </c>
      <c r="C43" s="289">
        <v>0</v>
      </c>
      <c r="D43" s="288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C23" sqref="C23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83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21" t="s">
        <v>135</v>
      </c>
      <c r="B5" s="320"/>
      <c r="C5" s="319" t="s">
        <v>141</v>
      </c>
    </row>
    <row r="6" spans="1:3" x14ac:dyDescent="0.2">
      <c r="A6" s="318"/>
      <c r="B6" s="318"/>
      <c r="C6" s="317"/>
    </row>
    <row r="7" spans="1:3" ht="15" customHeight="1" x14ac:dyDescent="0.2">
      <c r="A7" s="133" t="s">
        <v>45</v>
      </c>
      <c r="B7" s="316" t="s">
        <v>46</v>
      </c>
      <c r="C7" s="300" t="s">
        <v>180</v>
      </c>
    </row>
    <row r="8" spans="1:3" x14ac:dyDescent="0.2">
      <c r="A8" s="313">
        <v>900001</v>
      </c>
      <c r="B8" s="315" t="s">
        <v>342</v>
      </c>
      <c r="C8" s="311">
        <v>130872641.09</v>
      </c>
    </row>
    <row r="9" spans="1:3" x14ac:dyDescent="0.2">
      <c r="A9" s="313">
        <v>900002</v>
      </c>
      <c r="B9" s="312" t="s">
        <v>341</v>
      </c>
      <c r="C9" s="311">
        <f>SUM(C10:C14)</f>
        <v>0</v>
      </c>
    </row>
    <row r="10" spans="1:3" x14ac:dyDescent="0.2">
      <c r="A10" s="314">
        <v>4320</v>
      </c>
      <c r="B10" s="308" t="s">
        <v>340</v>
      </c>
      <c r="C10" s="305"/>
    </row>
    <row r="11" spans="1:3" ht="22.5" x14ac:dyDescent="0.2">
      <c r="A11" s="314">
        <v>4330</v>
      </c>
      <c r="B11" s="308" t="s">
        <v>339</v>
      </c>
      <c r="C11" s="305"/>
    </row>
    <row r="12" spans="1:3" x14ac:dyDescent="0.2">
      <c r="A12" s="314">
        <v>4340</v>
      </c>
      <c r="B12" s="308" t="s">
        <v>338</v>
      </c>
      <c r="C12" s="305"/>
    </row>
    <row r="13" spans="1:3" x14ac:dyDescent="0.2">
      <c r="A13" s="314">
        <v>4399</v>
      </c>
      <c r="B13" s="308" t="s">
        <v>337</v>
      </c>
      <c r="C13" s="305"/>
    </row>
    <row r="14" spans="1:3" x14ac:dyDescent="0.2">
      <c r="A14" s="307">
        <v>4400</v>
      </c>
      <c r="B14" s="308" t="s">
        <v>336</v>
      </c>
      <c r="C14" s="305"/>
    </row>
    <row r="15" spans="1:3" x14ac:dyDescent="0.2">
      <c r="A15" s="313">
        <v>900003</v>
      </c>
      <c r="B15" s="312" t="s">
        <v>335</v>
      </c>
      <c r="C15" s="311">
        <f>SUM(C16:C19)</f>
        <v>0</v>
      </c>
    </row>
    <row r="16" spans="1:3" x14ac:dyDescent="0.2">
      <c r="A16" s="310">
        <v>52</v>
      </c>
      <c r="B16" s="308" t="s">
        <v>334</v>
      </c>
      <c r="C16" s="305"/>
    </row>
    <row r="17" spans="1:3" x14ac:dyDescent="0.2">
      <c r="A17" s="310">
        <v>62</v>
      </c>
      <c r="B17" s="308" t="s">
        <v>333</v>
      </c>
      <c r="C17" s="305"/>
    </row>
    <row r="18" spans="1:3" x14ac:dyDescent="0.2">
      <c r="A18" s="309" t="s">
        <v>332</v>
      </c>
      <c r="B18" s="308" t="s">
        <v>331</v>
      </c>
      <c r="C18" s="305"/>
    </row>
    <row r="19" spans="1:3" x14ac:dyDescent="0.2">
      <c r="A19" s="307">
        <v>4500</v>
      </c>
      <c r="B19" s="306" t="s">
        <v>330</v>
      </c>
      <c r="C19" s="305"/>
    </row>
    <row r="20" spans="1:3" x14ac:dyDescent="0.2">
      <c r="A20" s="304">
        <v>900004</v>
      </c>
      <c r="B20" s="303" t="s">
        <v>329</v>
      </c>
      <c r="C20" s="302">
        <f>+C8+C9-C15</f>
        <v>130872641.09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16384" width="11.42578125" style="83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321" t="s">
        <v>136</v>
      </c>
      <c r="B5" s="320"/>
      <c r="C5" s="332" t="s">
        <v>142</v>
      </c>
    </row>
    <row r="6" spans="1:3" ht="11.25" customHeight="1" x14ac:dyDescent="0.2">
      <c r="A6" s="318"/>
      <c r="B6" s="317"/>
      <c r="C6" s="331"/>
    </row>
    <row r="7" spans="1:3" ht="15" customHeight="1" x14ac:dyDescent="0.2">
      <c r="A7" s="133" t="s">
        <v>45</v>
      </c>
      <c r="B7" s="316" t="s">
        <v>46</v>
      </c>
      <c r="C7" s="300" t="s">
        <v>180</v>
      </c>
    </row>
    <row r="8" spans="1:3" x14ac:dyDescent="0.2">
      <c r="A8" s="330">
        <v>900001</v>
      </c>
      <c r="B8" s="329" t="s">
        <v>365</v>
      </c>
      <c r="C8" s="328">
        <v>0</v>
      </c>
    </row>
    <row r="9" spans="1:3" x14ac:dyDescent="0.2">
      <c r="A9" s="330">
        <v>900002</v>
      </c>
      <c r="B9" s="329" t="s">
        <v>364</v>
      </c>
      <c r="C9" s="328">
        <f>SUM(C10:C26)</f>
        <v>0</v>
      </c>
    </row>
    <row r="10" spans="1:3" x14ac:dyDescent="0.2">
      <c r="A10" s="314">
        <v>5100</v>
      </c>
      <c r="B10" s="327" t="s">
        <v>363</v>
      </c>
      <c r="C10" s="325"/>
    </row>
    <row r="11" spans="1:3" x14ac:dyDescent="0.2">
      <c r="A11" s="314">
        <v>5200</v>
      </c>
      <c r="B11" s="327" t="s">
        <v>362</v>
      </c>
      <c r="C11" s="325"/>
    </row>
    <row r="12" spans="1:3" x14ac:dyDescent="0.2">
      <c r="A12" s="314">
        <v>5300</v>
      </c>
      <c r="B12" s="327" t="s">
        <v>361</v>
      </c>
      <c r="C12" s="325"/>
    </row>
    <row r="13" spans="1:3" x14ac:dyDescent="0.2">
      <c r="A13" s="314">
        <v>5400</v>
      </c>
      <c r="B13" s="327" t="s">
        <v>360</v>
      </c>
      <c r="C13" s="325"/>
    </row>
    <row r="14" spans="1:3" x14ac:dyDescent="0.2">
      <c r="A14" s="314">
        <v>5500</v>
      </c>
      <c r="B14" s="327" t="s">
        <v>359</v>
      </c>
      <c r="C14" s="325"/>
    </row>
    <row r="15" spans="1:3" x14ac:dyDescent="0.2">
      <c r="A15" s="314">
        <v>5600</v>
      </c>
      <c r="B15" s="327" t="s">
        <v>358</v>
      </c>
      <c r="C15" s="325"/>
    </row>
    <row r="16" spans="1:3" x14ac:dyDescent="0.2">
      <c r="A16" s="314">
        <v>5700</v>
      </c>
      <c r="B16" s="327" t="s">
        <v>357</v>
      </c>
      <c r="C16" s="325"/>
    </row>
    <row r="17" spans="1:3" x14ac:dyDescent="0.2">
      <c r="A17" s="314" t="s">
        <v>356</v>
      </c>
      <c r="B17" s="327" t="s">
        <v>355</v>
      </c>
      <c r="C17" s="325"/>
    </row>
    <row r="18" spans="1:3" x14ac:dyDescent="0.2">
      <c r="A18" s="314">
        <v>5900</v>
      </c>
      <c r="B18" s="327" t="s">
        <v>354</v>
      </c>
      <c r="C18" s="325"/>
    </row>
    <row r="19" spans="1:3" x14ac:dyDescent="0.2">
      <c r="A19" s="310">
        <v>6200</v>
      </c>
      <c r="B19" s="327" t="s">
        <v>353</v>
      </c>
      <c r="C19" s="325"/>
    </row>
    <row r="20" spans="1:3" x14ac:dyDescent="0.2">
      <c r="A20" s="310">
        <v>7200</v>
      </c>
      <c r="B20" s="327" t="s">
        <v>352</v>
      </c>
      <c r="C20" s="325"/>
    </row>
    <row r="21" spans="1:3" x14ac:dyDescent="0.2">
      <c r="A21" s="310">
        <v>7300</v>
      </c>
      <c r="B21" s="327" t="s">
        <v>351</v>
      </c>
      <c r="C21" s="325"/>
    </row>
    <row r="22" spans="1:3" x14ac:dyDescent="0.2">
      <c r="A22" s="310">
        <v>7500</v>
      </c>
      <c r="B22" s="327" t="s">
        <v>350</v>
      </c>
      <c r="C22" s="325"/>
    </row>
    <row r="23" spans="1:3" x14ac:dyDescent="0.2">
      <c r="A23" s="310">
        <v>7900</v>
      </c>
      <c r="B23" s="327" t="s">
        <v>349</v>
      </c>
      <c r="C23" s="325"/>
    </row>
    <row r="24" spans="1:3" x14ac:dyDescent="0.2">
      <c r="A24" s="310">
        <v>9100</v>
      </c>
      <c r="B24" s="327" t="s">
        <v>348</v>
      </c>
      <c r="C24" s="325"/>
    </row>
    <row r="25" spans="1:3" x14ac:dyDescent="0.2">
      <c r="A25" s="310">
        <v>9900</v>
      </c>
      <c r="B25" s="327" t="s">
        <v>347</v>
      </c>
      <c r="C25" s="325"/>
    </row>
    <row r="26" spans="1:3" x14ac:dyDescent="0.2">
      <c r="A26" s="310">
        <v>7400</v>
      </c>
      <c r="B26" s="326" t="s">
        <v>346</v>
      </c>
      <c r="C26" s="325"/>
    </row>
    <row r="27" spans="1:3" x14ac:dyDescent="0.2">
      <c r="A27" s="330">
        <v>900003</v>
      </c>
      <c r="B27" s="329" t="s">
        <v>345</v>
      </c>
      <c r="C27" s="328">
        <f>SUM(C28:C34)</f>
        <v>0</v>
      </c>
    </row>
    <row r="28" spans="1:3" ht="22.5" x14ac:dyDescent="0.2">
      <c r="A28" s="314">
        <v>5510</v>
      </c>
      <c r="B28" s="327" t="s">
        <v>326</v>
      </c>
      <c r="C28" s="325"/>
    </row>
    <row r="29" spans="1:3" x14ac:dyDescent="0.2">
      <c r="A29" s="314">
        <v>5520</v>
      </c>
      <c r="B29" s="327" t="s">
        <v>317</v>
      </c>
      <c r="C29" s="325"/>
    </row>
    <row r="30" spans="1:3" x14ac:dyDescent="0.2">
      <c r="A30" s="314">
        <v>5530</v>
      </c>
      <c r="B30" s="327" t="s">
        <v>314</v>
      </c>
      <c r="C30" s="325"/>
    </row>
    <row r="31" spans="1:3" ht="22.5" x14ac:dyDescent="0.2">
      <c r="A31" s="314">
        <v>5540</v>
      </c>
      <c r="B31" s="327" t="s">
        <v>308</v>
      </c>
      <c r="C31" s="325"/>
    </row>
    <row r="32" spans="1:3" x14ac:dyDescent="0.2">
      <c r="A32" s="314">
        <v>5550</v>
      </c>
      <c r="B32" s="327" t="s">
        <v>307</v>
      </c>
      <c r="C32" s="325"/>
    </row>
    <row r="33" spans="1:3" x14ac:dyDescent="0.2">
      <c r="A33" s="314">
        <v>5590</v>
      </c>
      <c r="B33" s="327" t="s">
        <v>306</v>
      </c>
      <c r="C33" s="325"/>
    </row>
    <row r="34" spans="1:3" x14ac:dyDescent="0.2">
      <c r="A34" s="314">
        <v>5600</v>
      </c>
      <c r="B34" s="326" t="s">
        <v>344</v>
      </c>
      <c r="C34" s="325"/>
    </row>
    <row r="35" spans="1:3" x14ac:dyDescent="0.2">
      <c r="A35" s="324">
        <v>900004</v>
      </c>
      <c r="B35" s="323" t="s">
        <v>343</v>
      </c>
      <c r="C35" s="322">
        <f>+C8-C9+C27</f>
        <v>0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3" customWidth="1"/>
    <col min="2" max="2" width="53.5703125" style="83" customWidth="1"/>
    <col min="3" max="3" width="18.7109375" style="83" bestFit="1" customWidth="1"/>
    <col min="4" max="4" width="17" style="83" bestFit="1" customWidth="1"/>
    <col min="5" max="5" width="9.140625" style="83" bestFit="1" customWidth="1"/>
    <col min="6" max="16384" width="11.42578125" style="83"/>
  </cols>
  <sheetData>
    <row r="1" spans="1:8" x14ac:dyDescent="0.2">
      <c r="E1" s="5" t="s">
        <v>44</v>
      </c>
    </row>
    <row r="2" spans="1:8" ht="15" customHeight="1" x14ac:dyDescent="0.2">
      <c r="A2" s="358" t="s">
        <v>40</v>
      </c>
    </row>
    <row r="3" spans="1:8" x14ac:dyDescent="0.2">
      <c r="A3" s="3"/>
    </row>
    <row r="4" spans="1:8" s="38" customFormat="1" ht="12.75" x14ac:dyDescent="0.2">
      <c r="A4" s="357" t="s">
        <v>76</v>
      </c>
    </row>
    <row r="5" spans="1:8" s="38" customFormat="1" ht="35.1" customHeight="1" x14ac:dyDescent="0.2">
      <c r="A5" s="370" t="s">
        <v>77</v>
      </c>
      <c r="B5" s="370"/>
      <c r="C5" s="370"/>
      <c r="D5" s="370"/>
      <c r="E5" s="370"/>
      <c r="F5" s="370"/>
      <c r="H5" s="40"/>
    </row>
    <row r="6" spans="1:8" s="38" customFormat="1" x14ac:dyDescent="0.2">
      <c r="A6" s="96"/>
      <c r="B6" s="96"/>
      <c r="C6" s="96"/>
      <c r="D6" s="96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356" t="s">
        <v>79</v>
      </c>
      <c r="B9" s="40"/>
      <c r="C9" s="40"/>
      <c r="D9" s="40"/>
    </row>
    <row r="10" spans="1:8" s="38" customFormat="1" ht="12.75" x14ac:dyDescent="0.2">
      <c r="A10" s="356"/>
      <c r="B10" s="40"/>
      <c r="C10" s="40"/>
      <c r="D10" s="40"/>
    </row>
    <row r="11" spans="1:8" s="38" customFormat="1" ht="12.75" x14ac:dyDescent="0.2">
      <c r="A11" s="345">
        <v>7000</v>
      </c>
      <c r="B11" s="344" t="s">
        <v>430</v>
      </c>
      <c r="C11" s="40"/>
      <c r="D11" s="40"/>
    </row>
    <row r="12" spans="1:8" s="38" customFormat="1" ht="12.75" x14ac:dyDescent="0.2">
      <c r="A12" s="345"/>
      <c r="B12" s="344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350">
        <v>7100</v>
      </c>
      <c r="B14" s="355" t="s">
        <v>429</v>
      </c>
      <c r="C14" s="352"/>
      <c r="D14" s="352"/>
      <c r="E14" s="347"/>
    </row>
    <row r="15" spans="1:8" s="38" customFormat="1" x14ac:dyDescent="0.2">
      <c r="A15" s="336">
        <v>7110</v>
      </c>
      <c r="B15" s="353" t="s">
        <v>428</v>
      </c>
      <c r="C15" s="352"/>
      <c r="D15" s="352"/>
      <c r="E15" s="347"/>
    </row>
    <row r="16" spans="1:8" s="38" customFormat="1" x14ac:dyDescent="0.2">
      <c r="A16" s="336">
        <v>7120</v>
      </c>
      <c r="B16" s="353" t="s">
        <v>427</v>
      </c>
      <c r="C16" s="352"/>
      <c r="D16" s="352"/>
      <c r="E16" s="347"/>
    </row>
    <row r="17" spans="1:5" s="38" customFormat="1" x14ac:dyDescent="0.2">
      <c r="A17" s="336">
        <v>7130</v>
      </c>
      <c r="B17" s="353" t="s">
        <v>426</v>
      </c>
      <c r="C17" s="352"/>
      <c r="D17" s="352"/>
      <c r="E17" s="347"/>
    </row>
    <row r="18" spans="1:5" s="38" customFormat="1" ht="22.5" x14ac:dyDescent="0.2">
      <c r="A18" s="336">
        <v>7140</v>
      </c>
      <c r="B18" s="353" t="s">
        <v>425</v>
      </c>
      <c r="C18" s="352"/>
      <c r="D18" s="352"/>
      <c r="E18" s="347"/>
    </row>
    <row r="19" spans="1:5" s="38" customFormat="1" ht="22.5" x14ac:dyDescent="0.2">
      <c r="A19" s="336">
        <v>7150</v>
      </c>
      <c r="B19" s="353" t="s">
        <v>424</v>
      </c>
      <c r="C19" s="352"/>
      <c r="D19" s="352"/>
      <c r="E19" s="347"/>
    </row>
    <row r="20" spans="1:5" s="38" customFormat="1" x14ac:dyDescent="0.2">
      <c r="A20" s="336">
        <v>7160</v>
      </c>
      <c r="B20" s="353" t="s">
        <v>423</v>
      </c>
      <c r="C20" s="352"/>
      <c r="D20" s="352"/>
      <c r="E20" s="347"/>
    </row>
    <row r="21" spans="1:5" s="38" customFormat="1" x14ac:dyDescent="0.2">
      <c r="A21" s="350">
        <v>7200</v>
      </c>
      <c r="B21" s="355" t="s">
        <v>422</v>
      </c>
      <c r="C21" s="352"/>
      <c r="D21" s="352"/>
      <c r="E21" s="347"/>
    </row>
    <row r="22" spans="1:5" s="38" customFormat="1" ht="22.5" x14ac:dyDescent="0.2">
      <c r="A22" s="336">
        <v>7210</v>
      </c>
      <c r="B22" s="353" t="s">
        <v>421</v>
      </c>
      <c r="C22" s="352"/>
      <c r="D22" s="352"/>
      <c r="E22" s="347"/>
    </row>
    <row r="23" spans="1:5" s="38" customFormat="1" ht="22.5" x14ac:dyDescent="0.2">
      <c r="A23" s="336">
        <v>7220</v>
      </c>
      <c r="B23" s="353" t="s">
        <v>420</v>
      </c>
      <c r="C23" s="352"/>
      <c r="D23" s="352"/>
      <c r="E23" s="347"/>
    </row>
    <row r="24" spans="1:5" s="38" customFormat="1" ht="12.95" customHeight="1" x14ac:dyDescent="0.2">
      <c r="A24" s="336">
        <v>7230</v>
      </c>
      <c r="B24" s="351" t="s">
        <v>419</v>
      </c>
      <c r="C24" s="347"/>
      <c r="D24" s="347"/>
      <c r="E24" s="347"/>
    </row>
    <row r="25" spans="1:5" s="38" customFormat="1" ht="22.5" x14ac:dyDescent="0.2">
      <c r="A25" s="336">
        <v>7240</v>
      </c>
      <c r="B25" s="351" t="s">
        <v>418</v>
      </c>
      <c r="C25" s="347"/>
      <c r="D25" s="347"/>
      <c r="E25" s="347"/>
    </row>
    <row r="26" spans="1:5" s="38" customFormat="1" ht="22.5" x14ac:dyDescent="0.2">
      <c r="A26" s="336">
        <v>7250</v>
      </c>
      <c r="B26" s="351" t="s">
        <v>417</v>
      </c>
      <c r="C26" s="347"/>
      <c r="D26" s="347"/>
      <c r="E26" s="347"/>
    </row>
    <row r="27" spans="1:5" s="38" customFormat="1" ht="22.5" x14ac:dyDescent="0.2">
      <c r="A27" s="336">
        <v>7260</v>
      </c>
      <c r="B27" s="351" t="s">
        <v>416</v>
      </c>
      <c r="C27" s="347"/>
      <c r="D27" s="347"/>
      <c r="E27" s="347"/>
    </row>
    <row r="28" spans="1:5" s="38" customFormat="1" x14ac:dyDescent="0.2">
      <c r="A28" s="350">
        <v>7300</v>
      </c>
      <c r="B28" s="354" t="s">
        <v>415</v>
      </c>
      <c r="C28" s="347"/>
      <c r="D28" s="347"/>
      <c r="E28" s="347"/>
    </row>
    <row r="29" spans="1:5" s="38" customFormat="1" x14ac:dyDescent="0.2">
      <c r="A29" s="336">
        <v>7310</v>
      </c>
      <c r="B29" s="351" t="s">
        <v>414</v>
      </c>
      <c r="C29" s="347"/>
      <c r="D29" s="347"/>
      <c r="E29" s="347"/>
    </row>
    <row r="30" spans="1:5" s="38" customFormat="1" x14ac:dyDescent="0.2">
      <c r="A30" s="336">
        <v>7320</v>
      </c>
      <c r="B30" s="351" t="s">
        <v>413</v>
      </c>
      <c r="C30" s="347"/>
      <c r="D30" s="347"/>
      <c r="E30" s="347"/>
    </row>
    <row r="31" spans="1:5" s="38" customFormat="1" x14ac:dyDescent="0.2">
      <c r="A31" s="336">
        <v>7330</v>
      </c>
      <c r="B31" s="351" t="s">
        <v>412</v>
      </c>
      <c r="C31" s="347"/>
      <c r="D31" s="347"/>
      <c r="E31" s="347"/>
    </row>
    <row r="32" spans="1:5" s="38" customFormat="1" x14ac:dyDescent="0.2">
      <c r="A32" s="336">
        <v>7340</v>
      </c>
      <c r="B32" s="351" t="s">
        <v>411</v>
      </c>
      <c r="C32" s="347"/>
      <c r="D32" s="347"/>
      <c r="E32" s="347"/>
    </row>
    <row r="33" spans="1:5" s="38" customFormat="1" x14ac:dyDescent="0.2">
      <c r="A33" s="336">
        <v>7350</v>
      </c>
      <c r="B33" s="351" t="s">
        <v>410</v>
      </c>
      <c r="C33" s="347"/>
      <c r="D33" s="347"/>
      <c r="E33" s="347"/>
    </row>
    <row r="34" spans="1:5" s="38" customFormat="1" x14ac:dyDescent="0.2">
      <c r="A34" s="336">
        <v>7360</v>
      </c>
      <c r="B34" s="351" t="s">
        <v>409</v>
      </c>
      <c r="C34" s="347"/>
      <c r="D34" s="347"/>
      <c r="E34" s="347"/>
    </row>
    <row r="35" spans="1:5" s="38" customFormat="1" x14ac:dyDescent="0.2">
      <c r="A35" s="350">
        <v>7400</v>
      </c>
      <c r="B35" s="354" t="s">
        <v>408</v>
      </c>
      <c r="C35" s="347"/>
      <c r="D35" s="347"/>
      <c r="E35" s="347"/>
    </row>
    <row r="36" spans="1:5" s="38" customFormat="1" x14ac:dyDescent="0.2">
      <c r="A36" s="336">
        <v>7410</v>
      </c>
      <c r="B36" s="351" t="s">
        <v>407</v>
      </c>
      <c r="C36" s="347"/>
      <c r="D36" s="347"/>
      <c r="E36" s="347"/>
    </row>
    <row r="37" spans="1:5" s="38" customFormat="1" x14ac:dyDescent="0.2">
      <c r="A37" s="336">
        <v>7420</v>
      </c>
      <c r="B37" s="351" t="s">
        <v>406</v>
      </c>
      <c r="C37" s="347"/>
      <c r="D37" s="347"/>
      <c r="E37" s="347"/>
    </row>
    <row r="38" spans="1:5" s="38" customFormat="1" ht="22.5" x14ac:dyDescent="0.2">
      <c r="A38" s="350">
        <v>7500</v>
      </c>
      <c r="B38" s="354" t="s">
        <v>405</v>
      </c>
      <c r="C38" s="347"/>
      <c r="D38" s="347"/>
      <c r="E38" s="347"/>
    </row>
    <row r="39" spans="1:5" s="38" customFormat="1" ht="22.5" x14ac:dyDescent="0.2">
      <c r="A39" s="336">
        <v>7510</v>
      </c>
      <c r="B39" s="351" t="s">
        <v>404</v>
      </c>
      <c r="C39" s="347"/>
      <c r="D39" s="347"/>
      <c r="E39" s="347"/>
    </row>
    <row r="40" spans="1:5" s="38" customFormat="1" ht="22.5" x14ac:dyDescent="0.2">
      <c r="A40" s="336">
        <v>7520</v>
      </c>
      <c r="B40" s="351" t="s">
        <v>403</v>
      </c>
      <c r="C40" s="347"/>
      <c r="D40" s="347"/>
      <c r="E40" s="347"/>
    </row>
    <row r="41" spans="1:5" s="38" customFormat="1" x14ac:dyDescent="0.2">
      <c r="A41" s="350">
        <v>7600</v>
      </c>
      <c r="B41" s="354" t="s">
        <v>402</v>
      </c>
      <c r="C41" s="347"/>
      <c r="D41" s="347"/>
      <c r="E41" s="347"/>
    </row>
    <row r="42" spans="1:5" s="38" customFormat="1" x14ac:dyDescent="0.2">
      <c r="A42" s="336">
        <v>7610</v>
      </c>
      <c r="B42" s="353" t="s">
        <v>401</v>
      </c>
      <c r="C42" s="352"/>
      <c r="D42" s="352"/>
      <c r="E42" s="347"/>
    </row>
    <row r="43" spans="1:5" s="38" customFormat="1" x14ac:dyDescent="0.2">
      <c r="A43" s="336">
        <v>7620</v>
      </c>
      <c r="B43" s="353" t="s">
        <v>400</v>
      </c>
      <c r="C43" s="352"/>
      <c r="D43" s="352"/>
      <c r="E43" s="347"/>
    </row>
    <row r="44" spans="1:5" s="38" customFormat="1" x14ac:dyDescent="0.2">
      <c r="A44" s="336">
        <v>7630</v>
      </c>
      <c r="B44" s="353" t="s">
        <v>399</v>
      </c>
      <c r="C44" s="352"/>
      <c r="D44" s="352"/>
      <c r="E44" s="347"/>
    </row>
    <row r="45" spans="1:5" s="38" customFormat="1" x14ac:dyDescent="0.2">
      <c r="A45" s="336">
        <v>7640</v>
      </c>
      <c r="B45" s="351" t="s">
        <v>398</v>
      </c>
      <c r="C45" s="347"/>
      <c r="D45" s="347"/>
      <c r="E45" s="347"/>
    </row>
    <row r="46" spans="1:5" s="38" customFormat="1" x14ac:dyDescent="0.2">
      <c r="A46" s="336"/>
      <c r="B46" s="351"/>
      <c r="C46" s="347"/>
      <c r="D46" s="347"/>
      <c r="E46" s="347"/>
    </row>
    <row r="47" spans="1:5" s="38" customFormat="1" x14ac:dyDescent="0.2">
      <c r="A47" s="350" t="s">
        <v>397</v>
      </c>
      <c r="B47" s="349" t="s">
        <v>396</v>
      </c>
      <c r="C47" s="347"/>
      <c r="D47" s="347"/>
      <c r="E47" s="347"/>
    </row>
    <row r="48" spans="1:5" s="38" customFormat="1" x14ac:dyDescent="0.2">
      <c r="A48" s="336" t="s">
        <v>395</v>
      </c>
      <c r="B48" s="348" t="s">
        <v>394</v>
      </c>
      <c r="C48" s="347"/>
      <c r="D48" s="347"/>
      <c r="E48" s="347"/>
    </row>
    <row r="49" spans="1:8" s="38" customFormat="1" x14ac:dyDescent="0.2">
      <c r="A49" s="336" t="s">
        <v>393</v>
      </c>
      <c r="B49" s="348" t="s">
        <v>392</v>
      </c>
      <c r="C49" s="347"/>
      <c r="D49" s="347"/>
      <c r="E49" s="347"/>
    </row>
    <row r="50" spans="1:8" s="38" customFormat="1" x14ac:dyDescent="0.2">
      <c r="A50" s="336" t="s">
        <v>391</v>
      </c>
      <c r="B50" s="348" t="s">
        <v>390</v>
      </c>
      <c r="C50" s="347"/>
      <c r="D50" s="347"/>
      <c r="E50" s="347"/>
    </row>
    <row r="51" spans="1:8" s="38" customFormat="1" x14ac:dyDescent="0.2">
      <c r="A51" s="336" t="s">
        <v>389</v>
      </c>
      <c r="B51" s="348" t="s">
        <v>388</v>
      </c>
      <c r="C51" s="347"/>
      <c r="D51" s="347"/>
      <c r="E51" s="347"/>
    </row>
    <row r="52" spans="1:8" s="38" customFormat="1" x14ac:dyDescent="0.2">
      <c r="A52" s="336" t="s">
        <v>387</v>
      </c>
      <c r="B52" s="348" t="s">
        <v>386</v>
      </c>
      <c r="C52" s="347"/>
      <c r="D52" s="347"/>
      <c r="E52" s="347"/>
    </row>
    <row r="53" spans="1:8" s="38" customFormat="1" x14ac:dyDescent="0.2">
      <c r="A53" s="336" t="s">
        <v>385</v>
      </c>
      <c r="B53" s="348" t="s">
        <v>384</v>
      </c>
      <c r="C53" s="347"/>
      <c r="D53" s="347"/>
      <c r="E53" s="347"/>
    </row>
    <row r="54" spans="1:8" s="38" customFormat="1" ht="12" x14ac:dyDescent="0.2">
      <c r="A54" s="333" t="s">
        <v>383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346" t="s">
        <v>382</v>
      </c>
      <c r="B56" s="57"/>
    </row>
    <row r="57" spans="1:8" s="38" customFormat="1" ht="12.75" x14ac:dyDescent="0.2">
      <c r="A57" s="346"/>
    </row>
    <row r="58" spans="1:8" s="38" customFormat="1" ht="12.75" x14ac:dyDescent="0.2">
      <c r="A58" s="345">
        <v>8000</v>
      </c>
      <c r="B58" s="344" t="s">
        <v>381</v>
      </c>
    </row>
    <row r="59" spans="1:8" s="38" customFormat="1" x14ac:dyDescent="0.2">
      <c r="B59" s="369" t="s">
        <v>93</v>
      </c>
      <c r="C59" s="369"/>
      <c r="D59" s="369"/>
      <c r="E59" s="369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343">
        <v>8100</v>
      </c>
      <c r="B61" s="340" t="s">
        <v>380</v>
      </c>
      <c r="C61" s="47"/>
      <c r="D61" s="44"/>
      <c r="E61" s="44"/>
      <c r="H61" s="42"/>
    </row>
    <row r="62" spans="1:8" s="38" customFormat="1" x14ac:dyDescent="0.2">
      <c r="A62" s="342">
        <v>8110</v>
      </c>
      <c r="B62" s="46" t="s">
        <v>379</v>
      </c>
      <c r="C62" s="47"/>
      <c r="D62" s="44"/>
      <c r="E62" s="44"/>
      <c r="F62" s="42"/>
      <c r="H62" s="42"/>
    </row>
    <row r="63" spans="1:8" s="38" customFormat="1" x14ac:dyDescent="0.2">
      <c r="A63" s="342">
        <v>8120</v>
      </c>
      <c r="B63" s="46" t="s">
        <v>378</v>
      </c>
      <c r="C63" s="47"/>
      <c r="D63" s="44"/>
      <c r="E63" s="44"/>
      <c r="F63" s="42"/>
      <c r="H63" s="42"/>
    </row>
    <row r="64" spans="1:8" s="38" customFormat="1" x14ac:dyDescent="0.2">
      <c r="A64" s="339">
        <v>8130</v>
      </c>
      <c r="B64" s="46" t="s">
        <v>377</v>
      </c>
      <c r="C64" s="47"/>
      <c r="D64" s="44"/>
      <c r="E64" s="44"/>
      <c r="F64" s="42"/>
      <c r="H64" s="42"/>
    </row>
    <row r="65" spans="1:8" s="38" customFormat="1" x14ac:dyDescent="0.2">
      <c r="A65" s="339">
        <v>8140</v>
      </c>
      <c r="B65" s="46" t="s">
        <v>376</v>
      </c>
      <c r="C65" s="47"/>
      <c r="D65" s="44"/>
      <c r="E65" s="44"/>
      <c r="F65" s="42"/>
      <c r="H65" s="42"/>
    </row>
    <row r="66" spans="1:8" s="38" customFormat="1" x14ac:dyDescent="0.2">
      <c r="A66" s="339">
        <v>8150</v>
      </c>
      <c r="B66" s="46" t="s">
        <v>375</v>
      </c>
      <c r="C66" s="47"/>
      <c r="D66" s="44"/>
      <c r="E66" s="44"/>
      <c r="F66" s="42"/>
      <c r="H66" s="42"/>
    </row>
    <row r="67" spans="1:8" s="38" customFormat="1" x14ac:dyDescent="0.2">
      <c r="A67" s="341">
        <v>8200</v>
      </c>
      <c r="B67" s="340" t="s">
        <v>374</v>
      </c>
      <c r="C67" s="47"/>
      <c r="D67" s="44"/>
      <c r="E67" s="44"/>
      <c r="F67" s="42"/>
      <c r="G67" s="42"/>
      <c r="H67" s="42"/>
    </row>
    <row r="68" spans="1:8" s="38" customFormat="1" x14ac:dyDescent="0.2">
      <c r="A68" s="339">
        <v>8210</v>
      </c>
      <c r="B68" s="46" t="s">
        <v>373</v>
      </c>
      <c r="C68" s="47"/>
      <c r="D68" s="44"/>
      <c r="E68" s="44"/>
      <c r="F68" s="42"/>
      <c r="G68" s="42"/>
      <c r="H68" s="42"/>
    </row>
    <row r="69" spans="1:8" s="38" customFormat="1" x14ac:dyDescent="0.2">
      <c r="A69" s="339">
        <v>8220</v>
      </c>
      <c r="B69" s="46" t="s">
        <v>372</v>
      </c>
      <c r="C69" s="47"/>
      <c r="D69" s="44"/>
      <c r="E69" s="44"/>
      <c r="F69" s="42"/>
      <c r="G69" s="42"/>
      <c r="H69" s="42"/>
    </row>
    <row r="70" spans="1:8" s="38" customFormat="1" x14ac:dyDescent="0.2">
      <c r="A70" s="339">
        <v>8230</v>
      </c>
      <c r="B70" s="46" t="s">
        <v>371</v>
      </c>
      <c r="C70" s="47"/>
      <c r="D70" s="44"/>
      <c r="E70" s="44"/>
      <c r="F70" s="42"/>
      <c r="G70" s="42"/>
      <c r="H70" s="42"/>
    </row>
    <row r="71" spans="1:8" s="38" customFormat="1" x14ac:dyDescent="0.2">
      <c r="A71" s="339">
        <v>8240</v>
      </c>
      <c r="B71" s="46" t="s">
        <v>370</v>
      </c>
      <c r="C71" s="47"/>
      <c r="D71" s="44"/>
      <c r="E71" s="44"/>
      <c r="F71" s="42"/>
      <c r="G71" s="42"/>
      <c r="H71" s="42"/>
    </row>
    <row r="72" spans="1:8" s="38" customFormat="1" x14ac:dyDescent="0.2">
      <c r="A72" s="338">
        <v>8250</v>
      </c>
      <c r="B72" s="48" t="s">
        <v>369</v>
      </c>
      <c r="C72" s="49"/>
      <c r="D72" s="43"/>
      <c r="E72" s="43"/>
      <c r="F72" s="42"/>
      <c r="G72" s="42"/>
      <c r="H72" s="42"/>
    </row>
    <row r="73" spans="1:8" s="38" customFormat="1" x14ac:dyDescent="0.2">
      <c r="A73" s="337">
        <v>8260</v>
      </c>
      <c r="B73" s="50" t="s">
        <v>368</v>
      </c>
      <c r="C73" s="44"/>
      <c r="D73" s="44"/>
      <c r="E73" s="44"/>
      <c r="F73" s="42"/>
      <c r="G73" s="42"/>
      <c r="H73" s="42"/>
    </row>
    <row r="74" spans="1:8" s="38" customFormat="1" x14ac:dyDescent="0.2">
      <c r="A74" s="336">
        <v>8270</v>
      </c>
      <c r="B74" s="335" t="s">
        <v>367</v>
      </c>
      <c r="C74" s="334"/>
      <c r="D74" s="334"/>
      <c r="E74" s="334"/>
      <c r="F74" s="42"/>
      <c r="G74" s="42"/>
      <c r="H74" s="42"/>
    </row>
    <row r="75" spans="1:8" ht="12" x14ac:dyDescent="0.2">
      <c r="A75" s="333" t="s">
        <v>366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8" customFormat="1" x14ac:dyDescent="0.2">
      <c r="A4" s="37" t="s">
        <v>76</v>
      </c>
    </row>
    <row r="5" spans="1:8" s="38" customFormat="1" ht="12.75" customHeight="1" x14ac:dyDescent="0.2">
      <c r="A5" s="370" t="s">
        <v>77</v>
      </c>
      <c r="B5" s="370"/>
      <c r="C5" s="370"/>
      <c r="D5" s="370"/>
      <c r="E5" s="370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79</v>
      </c>
      <c r="B9" s="40"/>
      <c r="C9" s="40"/>
      <c r="D9" s="40"/>
    </row>
    <row r="10" spans="1:8" s="38" customFormat="1" ht="26.1" customHeight="1" x14ac:dyDescent="0.2">
      <c r="A10" s="55" t="s">
        <v>80</v>
      </c>
      <c r="B10" s="371" t="s">
        <v>81</v>
      </c>
      <c r="C10" s="371"/>
      <c r="D10" s="371"/>
      <c r="E10" s="371"/>
    </row>
    <row r="11" spans="1:8" s="38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8" customFormat="1" ht="26.1" customHeight="1" x14ac:dyDescent="0.2">
      <c r="A12" s="56" t="s">
        <v>84</v>
      </c>
      <c r="B12" s="371" t="s">
        <v>85</v>
      </c>
      <c r="C12" s="371"/>
      <c r="D12" s="371"/>
      <c r="E12" s="371"/>
    </row>
    <row r="13" spans="1:8" s="38" customFormat="1" ht="26.1" customHeight="1" x14ac:dyDescent="0.2">
      <c r="A13" s="56" t="s">
        <v>86</v>
      </c>
      <c r="B13" s="371" t="s">
        <v>87</v>
      </c>
      <c r="C13" s="371"/>
      <c r="D13" s="371"/>
      <c r="E13" s="371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88</v>
      </c>
      <c r="B15" s="56" t="s">
        <v>89</v>
      </c>
    </row>
    <row r="16" spans="1:8" s="38" customFormat="1" ht="12.95" customHeight="1" x14ac:dyDescent="0.2">
      <c r="A16" s="56" t="s">
        <v>90</v>
      </c>
    </row>
    <row r="17" spans="1:8" s="38" customFormat="1" x14ac:dyDescent="0.2">
      <c r="A17" s="40"/>
    </row>
    <row r="18" spans="1:8" s="38" customFormat="1" x14ac:dyDescent="0.2">
      <c r="A18" s="40" t="s">
        <v>91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92</v>
      </c>
    </row>
    <row r="22" spans="1:8" s="38" customFormat="1" x14ac:dyDescent="0.2">
      <c r="B22" s="369" t="s">
        <v>93</v>
      </c>
      <c r="C22" s="369"/>
      <c r="D22" s="369"/>
      <c r="E22" s="369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94</v>
      </c>
      <c r="B24" s="46" t="s">
        <v>95</v>
      </c>
      <c r="C24" s="47"/>
      <c r="D24" s="44"/>
      <c r="E24" s="44"/>
      <c r="H24" s="42"/>
    </row>
    <row r="25" spans="1:8" s="38" customFormat="1" x14ac:dyDescent="0.2">
      <c r="A25" s="45" t="s">
        <v>96</v>
      </c>
      <c r="B25" s="46" t="s">
        <v>97</v>
      </c>
      <c r="C25" s="47"/>
      <c r="D25" s="44"/>
      <c r="E25" s="44"/>
      <c r="F25" s="42"/>
      <c r="H25" s="42"/>
    </row>
    <row r="26" spans="1:8" s="38" customFormat="1" x14ac:dyDescent="0.2">
      <c r="A26" s="45" t="s">
        <v>98</v>
      </c>
      <c r="B26" s="46" t="s">
        <v>99</v>
      </c>
      <c r="C26" s="47"/>
      <c r="D26" s="44"/>
      <c r="E26" s="44"/>
      <c r="F26" s="42"/>
      <c r="H26" s="42"/>
    </row>
    <row r="27" spans="1:8" s="38" customFormat="1" x14ac:dyDescent="0.2">
      <c r="A27" s="46" t="s">
        <v>100</v>
      </c>
      <c r="B27" s="46" t="s">
        <v>101</v>
      </c>
      <c r="C27" s="47"/>
      <c r="D27" s="44"/>
      <c r="E27" s="44"/>
      <c r="F27" s="42"/>
      <c r="H27" s="42"/>
    </row>
    <row r="28" spans="1:8" s="38" customFormat="1" x14ac:dyDescent="0.2">
      <c r="A28" s="46" t="s">
        <v>102</v>
      </c>
      <c r="B28" s="46" t="s">
        <v>103</v>
      </c>
      <c r="C28" s="47"/>
      <c r="D28" s="44"/>
      <c r="E28" s="44"/>
      <c r="F28" s="42"/>
      <c r="H28" s="42"/>
    </row>
    <row r="29" spans="1:8" s="38" customFormat="1" x14ac:dyDescent="0.2">
      <c r="A29" s="46" t="s">
        <v>104</v>
      </c>
      <c r="B29" s="46" t="s">
        <v>105</v>
      </c>
      <c r="C29" s="47"/>
      <c r="D29" s="44"/>
      <c r="E29" s="44"/>
      <c r="F29" s="42"/>
      <c r="H29" s="42"/>
    </row>
    <row r="30" spans="1:8" s="38" customFormat="1" x14ac:dyDescent="0.2">
      <c r="A30" s="46" t="s">
        <v>106</v>
      </c>
      <c r="B30" s="46" t="s">
        <v>107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108</v>
      </c>
      <c r="B31" s="46" t="s">
        <v>109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110</v>
      </c>
      <c r="B32" s="46" t="s">
        <v>111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112</v>
      </c>
      <c r="B33" s="46" t="s">
        <v>113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114</v>
      </c>
      <c r="B34" s="46" t="s">
        <v>115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116</v>
      </c>
      <c r="B35" s="48" t="s">
        <v>117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118</v>
      </c>
      <c r="B36" s="50" t="s">
        <v>118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119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zoomScaleSheetLayoutView="100" workbookViewId="0">
      <selection activeCell="A29" sqref="A29:J2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8" width="17.7109375" style="7" customWidth="1"/>
    <col min="9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H1" s="168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163" customFormat="1" ht="11.25" customHeight="1" x14ac:dyDescent="0.2">
      <c r="A5" s="166" t="s">
        <v>172</v>
      </c>
      <c r="B5" s="166"/>
      <c r="C5" s="165"/>
      <c r="D5" s="165"/>
      <c r="E5" s="165"/>
      <c r="F5" s="7"/>
      <c r="G5" s="7"/>
      <c r="H5" s="164" t="s">
        <v>169</v>
      </c>
    </row>
    <row r="6" spans="1:10" x14ac:dyDescent="0.2">
      <c r="A6" s="156"/>
      <c r="B6" s="156"/>
      <c r="C6" s="154"/>
      <c r="D6" s="154"/>
      <c r="E6" s="154"/>
      <c r="F6" s="154"/>
      <c r="G6" s="154"/>
      <c r="H6" s="154"/>
    </row>
    <row r="7" spans="1:10" ht="15" customHeight="1" x14ac:dyDescent="0.2">
      <c r="A7" s="133" t="s">
        <v>45</v>
      </c>
      <c r="B7" s="132" t="s">
        <v>46</v>
      </c>
      <c r="C7" s="130" t="s">
        <v>156</v>
      </c>
      <c r="D7" s="162">
        <v>2016</v>
      </c>
      <c r="E7" s="162">
        <v>2015</v>
      </c>
      <c r="F7" s="161" t="s">
        <v>168</v>
      </c>
      <c r="G7" s="161" t="s">
        <v>167</v>
      </c>
      <c r="H7" s="160" t="s">
        <v>166</v>
      </c>
    </row>
    <row r="8" spans="1:10" x14ac:dyDescent="0.2">
      <c r="A8" s="143" t="s">
        <v>433</v>
      </c>
      <c r="B8" s="143" t="s">
        <v>434</v>
      </c>
      <c r="C8" s="159">
        <v>10726932.24</v>
      </c>
      <c r="D8" s="159">
        <v>10726932.24</v>
      </c>
      <c r="E8" s="159">
        <v>8626237.0299999993</v>
      </c>
      <c r="F8" s="159">
        <v>9519374.8000000007</v>
      </c>
      <c r="G8" s="159"/>
      <c r="H8" s="159"/>
    </row>
    <row r="9" spans="1:10" x14ac:dyDescent="0.2">
      <c r="A9" s="143" t="s">
        <v>435</v>
      </c>
      <c r="B9" s="143" t="s">
        <v>436</v>
      </c>
      <c r="C9" s="159">
        <v>0</v>
      </c>
      <c r="D9" s="159">
        <v>0</v>
      </c>
      <c r="E9" s="159">
        <v>120000</v>
      </c>
      <c r="F9" s="159">
        <v>0</v>
      </c>
      <c r="G9" s="159"/>
      <c r="H9" s="159"/>
    </row>
    <row r="10" spans="1:10" x14ac:dyDescent="0.2">
      <c r="A10" s="143" t="s">
        <v>437</v>
      </c>
      <c r="B10" s="143" t="s">
        <v>438</v>
      </c>
      <c r="C10" s="159">
        <v>8092255</v>
      </c>
      <c r="D10" s="159">
        <v>8092255</v>
      </c>
      <c r="E10" s="159">
        <v>6429579.2199999997</v>
      </c>
      <c r="F10" s="159">
        <v>8517907.5999999996</v>
      </c>
      <c r="G10" s="159"/>
      <c r="H10" s="159"/>
    </row>
    <row r="11" spans="1:10" x14ac:dyDescent="0.2">
      <c r="A11" s="143" t="s">
        <v>439</v>
      </c>
      <c r="B11" s="143" t="s">
        <v>440</v>
      </c>
      <c r="C11" s="159">
        <v>0</v>
      </c>
      <c r="D11" s="159">
        <v>0</v>
      </c>
      <c r="E11" s="159">
        <v>2464142.73</v>
      </c>
      <c r="F11" s="159">
        <v>0</v>
      </c>
      <c r="G11" s="159"/>
      <c r="H11" s="159"/>
    </row>
    <row r="12" spans="1:10" x14ac:dyDescent="0.2">
      <c r="A12" s="143"/>
      <c r="B12" s="143"/>
      <c r="C12" s="159"/>
      <c r="D12" s="159"/>
      <c r="E12" s="159"/>
      <c r="F12" s="159"/>
      <c r="G12" s="159"/>
      <c r="H12" s="159"/>
    </row>
    <row r="13" spans="1:10" x14ac:dyDescent="0.2">
      <c r="A13" s="143"/>
      <c r="B13" s="143"/>
      <c r="C13" s="159"/>
      <c r="D13" s="159"/>
      <c r="E13" s="159"/>
      <c r="F13" s="159"/>
      <c r="G13" s="159"/>
      <c r="H13" s="159"/>
      <c r="J13" s="167"/>
    </row>
    <row r="14" spans="1:10" x14ac:dyDescent="0.2">
      <c r="A14" s="158"/>
      <c r="B14" s="158" t="s">
        <v>171</v>
      </c>
      <c r="C14" s="157">
        <f t="shared" ref="C14:H14" si="0">SUM(C8:C13)</f>
        <v>18819187.240000002</v>
      </c>
      <c r="D14" s="157">
        <f t="shared" si="0"/>
        <v>18819187.240000002</v>
      </c>
      <c r="E14" s="157">
        <f t="shared" si="0"/>
        <v>17639958.98</v>
      </c>
      <c r="F14" s="157">
        <f t="shared" si="0"/>
        <v>18037282.399999999</v>
      </c>
      <c r="G14" s="157">
        <f t="shared" si="0"/>
        <v>0</v>
      </c>
      <c r="H14" s="157">
        <f t="shared" si="0"/>
        <v>0</v>
      </c>
    </row>
    <row r="15" spans="1:10" x14ac:dyDescent="0.2">
      <c r="A15" s="59"/>
      <c r="B15" s="59"/>
      <c r="C15" s="136"/>
      <c r="D15" s="136"/>
      <c r="E15" s="136"/>
      <c r="F15" s="136"/>
      <c r="G15" s="136"/>
      <c r="H15" s="136"/>
    </row>
    <row r="16" spans="1:10" x14ac:dyDescent="0.2">
      <c r="A16" s="59"/>
      <c r="B16" s="59"/>
      <c r="C16" s="136"/>
      <c r="D16" s="136"/>
      <c r="E16" s="136"/>
      <c r="F16" s="136"/>
      <c r="G16" s="136"/>
      <c r="H16" s="136"/>
    </row>
    <row r="17" spans="1:8" s="163" customFormat="1" ht="11.25" customHeight="1" x14ac:dyDescent="0.2">
      <c r="A17" s="166" t="s">
        <v>170</v>
      </c>
      <c r="B17" s="166"/>
      <c r="C17" s="165"/>
      <c r="D17" s="165"/>
      <c r="E17" s="165"/>
      <c r="F17" s="7"/>
      <c r="G17" s="7"/>
      <c r="H17" s="164" t="s">
        <v>169</v>
      </c>
    </row>
    <row r="18" spans="1:8" x14ac:dyDescent="0.2">
      <c r="A18" s="156"/>
      <c r="B18" s="156"/>
      <c r="C18" s="154"/>
      <c r="D18" s="154"/>
      <c r="E18" s="154"/>
      <c r="F18" s="154"/>
      <c r="G18" s="154"/>
      <c r="H18" s="154"/>
    </row>
    <row r="19" spans="1:8" ht="15" customHeight="1" x14ac:dyDescent="0.2">
      <c r="A19" s="133" t="s">
        <v>45</v>
      </c>
      <c r="B19" s="132" t="s">
        <v>46</v>
      </c>
      <c r="C19" s="130" t="s">
        <v>156</v>
      </c>
      <c r="D19" s="162">
        <v>2016</v>
      </c>
      <c r="E19" s="162">
        <v>2015</v>
      </c>
      <c r="F19" s="161" t="s">
        <v>168</v>
      </c>
      <c r="G19" s="161" t="s">
        <v>167</v>
      </c>
      <c r="H19" s="160" t="s">
        <v>166</v>
      </c>
    </row>
    <row r="20" spans="1:8" x14ac:dyDescent="0.2">
      <c r="A20" s="143" t="s">
        <v>441</v>
      </c>
      <c r="B20" s="143" t="s">
        <v>442</v>
      </c>
      <c r="C20" s="159">
        <v>1539.28</v>
      </c>
      <c r="D20" s="159">
        <v>1599.41</v>
      </c>
      <c r="E20" s="159">
        <v>1825.23</v>
      </c>
      <c r="F20" s="159">
        <v>1794.02</v>
      </c>
      <c r="G20" s="159"/>
      <c r="H20" s="159"/>
    </row>
    <row r="21" spans="1:8" x14ac:dyDescent="0.2">
      <c r="A21" s="143" t="s">
        <v>443</v>
      </c>
      <c r="B21" s="143" t="s">
        <v>444</v>
      </c>
      <c r="C21" s="159">
        <v>3024252.97</v>
      </c>
      <c r="D21" s="159">
        <v>3024252.97</v>
      </c>
      <c r="E21" s="159">
        <v>3024252.97</v>
      </c>
      <c r="F21" s="159">
        <v>3024252.97</v>
      </c>
      <c r="G21" s="159"/>
      <c r="H21" s="159"/>
    </row>
    <row r="22" spans="1:8" x14ac:dyDescent="0.2">
      <c r="A22" s="143" t="s">
        <v>445</v>
      </c>
      <c r="B22" s="143" t="s">
        <v>446</v>
      </c>
      <c r="C22" s="159">
        <v>748512.79</v>
      </c>
      <c r="D22" s="159">
        <v>1975362.29</v>
      </c>
      <c r="E22" s="159">
        <v>2914904.7</v>
      </c>
      <c r="F22" s="159">
        <v>2914904.7</v>
      </c>
      <c r="G22" s="159"/>
      <c r="H22" s="159"/>
    </row>
    <row r="23" spans="1:8" x14ac:dyDescent="0.2">
      <c r="A23" s="143" t="s">
        <v>447</v>
      </c>
      <c r="B23" s="143" t="s">
        <v>448</v>
      </c>
      <c r="C23" s="159">
        <v>191938.58</v>
      </c>
      <c r="D23" s="159">
        <v>1288755.1399999999</v>
      </c>
      <c r="E23" s="159">
        <v>1288755.1399999999</v>
      </c>
      <c r="F23" s="159">
        <v>1288755.1399999999</v>
      </c>
      <c r="G23" s="159"/>
      <c r="H23" s="159"/>
    </row>
    <row r="24" spans="1:8" x14ac:dyDescent="0.2">
      <c r="A24" s="143" t="s">
        <v>449</v>
      </c>
      <c r="B24" s="143" t="s">
        <v>450</v>
      </c>
      <c r="C24" s="159">
        <v>0</v>
      </c>
      <c r="D24" s="159">
        <v>1352286.44</v>
      </c>
      <c r="E24" s="159">
        <v>1352286.44</v>
      </c>
      <c r="F24" s="159">
        <v>1352286.44</v>
      </c>
      <c r="G24" s="159"/>
      <c r="H24" s="159"/>
    </row>
    <row r="25" spans="1:8" x14ac:dyDescent="0.2">
      <c r="A25" s="143" t="s">
        <v>451</v>
      </c>
      <c r="B25" s="143" t="s">
        <v>452</v>
      </c>
      <c r="C25" s="159">
        <v>5151.4399999999996</v>
      </c>
      <c r="D25" s="159">
        <v>624181.31000000006</v>
      </c>
      <c r="E25" s="159">
        <v>185577.86</v>
      </c>
      <c r="F25" s="159">
        <v>791445.63</v>
      </c>
      <c r="G25" s="159"/>
      <c r="H25" s="159"/>
    </row>
    <row r="26" spans="1:8" x14ac:dyDescent="0.2">
      <c r="A26" s="143" t="s">
        <v>453</v>
      </c>
      <c r="B26" s="143" t="s">
        <v>454</v>
      </c>
      <c r="C26" s="159">
        <v>3753414.53</v>
      </c>
      <c r="D26" s="159">
        <v>4237720.53</v>
      </c>
      <c r="E26" s="159">
        <v>4237720.53</v>
      </c>
      <c r="F26" s="159">
        <v>4237720.53</v>
      </c>
      <c r="G26" s="159"/>
      <c r="H26" s="159"/>
    </row>
    <row r="27" spans="1:8" x14ac:dyDescent="0.2">
      <c r="A27" s="143" t="s">
        <v>455</v>
      </c>
      <c r="B27" s="143" t="s">
        <v>456</v>
      </c>
      <c r="C27" s="159">
        <v>3654028.21</v>
      </c>
      <c r="D27" s="159">
        <v>3654028.21</v>
      </c>
      <c r="E27" s="159">
        <v>3654028.21</v>
      </c>
      <c r="F27" s="159">
        <v>0</v>
      </c>
      <c r="G27" s="159"/>
      <c r="H27" s="159"/>
    </row>
    <row r="28" spans="1:8" x14ac:dyDescent="0.2">
      <c r="A28" s="143" t="s">
        <v>457</v>
      </c>
      <c r="B28" s="143" t="s">
        <v>458</v>
      </c>
      <c r="C28" s="159">
        <v>973168.15</v>
      </c>
      <c r="D28" s="159">
        <v>973168.15</v>
      </c>
      <c r="E28" s="159">
        <v>0</v>
      </c>
      <c r="F28" s="159">
        <v>0</v>
      </c>
      <c r="G28" s="159"/>
      <c r="H28" s="159"/>
    </row>
    <row r="29" spans="1:8" x14ac:dyDescent="0.2">
      <c r="A29" s="143" t="s">
        <v>459</v>
      </c>
      <c r="B29" s="143" t="s">
        <v>460</v>
      </c>
      <c r="C29" s="159">
        <v>2095645.7</v>
      </c>
      <c r="D29" s="159">
        <v>0</v>
      </c>
      <c r="E29" s="159">
        <v>0</v>
      </c>
      <c r="F29" s="159">
        <v>0</v>
      </c>
      <c r="G29" s="159"/>
      <c r="H29" s="159"/>
    </row>
    <row r="30" spans="1:8" x14ac:dyDescent="0.2">
      <c r="A30" s="143"/>
      <c r="B30" s="143"/>
      <c r="C30" s="159"/>
      <c r="D30" s="159"/>
      <c r="E30" s="159"/>
      <c r="F30" s="159"/>
      <c r="G30" s="159"/>
      <c r="H30" s="159"/>
    </row>
    <row r="31" spans="1:8" x14ac:dyDescent="0.2">
      <c r="A31" s="158"/>
      <c r="B31" s="158" t="s">
        <v>165</v>
      </c>
      <c r="C31" s="157">
        <f t="shared" ref="C31:H31" si="1">SUM(C20:C30)</f>
        <v>14447651.65</v>
      </c>
      <c r="D31" s="157">
        <f t="shared" si="1"/>
        <v>17131354.449999999</v>
      </c>
      <c r="E31" s="157">
        <f t="shared" si="1"/>
        <v>16659351.080000002</v>
      </c>
      <c r="F31" s="157">
        <f t="shared" si="1"/>
        <v>13611159.43</v>
      </c>
      <c r="G31" s="157">
        <f t="shared" si="1"/>
        <v>0</v>
      </c>
      <c r="H31" s="157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70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7" width="17.7109375" style="7" customWidth="1"/>
    <col min="8" max="9" width="18.7109375" style="83" customWidth="1"/>
    <col min="10" max="10" width="11.42578125" style="83" customWidth="1"/>
    <col min="11" max="16384" width="11.42578125" style="83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122" t="s">
        <v>198</v>
      </c>
      <c r="B5" s="135"/>
      <c r="E5" s="173"/>
      <c r="F5" s="173"/>
      <c r="I5" s="175" t="s">
        <v>181</v>
      </c>
    </row>
    <row r="6" spans="1:10" x14ac:dyDescent="0.2">
      <c r="A6" s="174"/>
      <c r="B6" s="174"/>
      <c r="C6" s="173"/>
      <c r="D6" s="173"/>
      <c r="E6" s="173"/>
      <c r="F6" s="173"/>
    </row>
    <row r="7" spans="1:10" ht="15" customHeight="1" x14ac:dyDescent="0.2">
      <c r="A7" s="133" t="s">
        <v>45</v>
      </c>
      <c r="B7" s="132" t="s">
        <v>46</v>
      </c>
      <c r="C7" s="172" t="s">
        <v>180</v>
      </c>
      <c r="D7" s="172" t="s">
        <v>179</v>
      </c>
      <c r="E7" s="172" t="s">
        <v>178</v>
      </c>
      <c r="F7" s="172" t="s">
        <v>177</v>
      </c>
      <c r="G7" s="171" t="s">
        <v>176</v>
      </c>
      <c r="H7" s="132" t="s">
        <v>175</v>
      </c>
      <c r="I7" s="132" t="s">
        <v>174</v>
      </c>
    </row>
    <row r="8" spans="1:10" x14ac:dyDescent="0.2">
      <c r="A8" s="142" t="s">
        <v>461</v>
      </c>
      <c r="B8" s="181" t="s">
        <v>462</v>
      </c>
      <c r="C8" s="127">
        <v>4000</v>
      </c>
      <c r="D8" s="179">
        <v>4000</v>
      </c>
      <c r="E8" s="179"/>
      <c r="F8" s="179"/>
      <c r="G8" s="178"/>
      <c r="H8" s="169"/>
      <c r="I8" s="177"/>
    </row>
    <row r="9" spans="1:10" x14ac:dyDescent="0.2">
      <c r="A9" s="142"/>
      <c r="B9" s="181"/>
      <c r="C9" s="127"/>
      <c r="D9" s="179"/>
      <c r="E9" s="179"/>
      <c r="F9" s="179"/>
      <c r="G9" s="178"/>
      <c r="H9" s="169"/>
      <c r="I9" s="177"/>
    </row>
    <row r="10" spans="1:10" x14ac:dyDescent="0.2">
      <c r="A10" s="142"/>
      <c r="B10" s="181"/>
      <c r="C10" s="180"/>
      <c r="D10" s="179"/>
      <c r="E10" s="179"/>
      <c r="F10" s="179"/>
      <c r="G10" s="178"/>
      <c r="H10" s="169"/>
      <c r="I10" s="177"/>
    </row>
    <row r="11" spans="1:10" x14ac:dyDescent="0.2">
      <c r="A11" s="142"/>
      <c r="B11" s="181"/>
      <c r="C11" s="180"/>
      <c r="D11" s="179"/>
      <c r="E11" s="179"/>
      <c r="F11" s="179"/>
      <c r="G11" s="178"/>
      <c r="H11" s="169"/>
      <c r="I11" s="177"/>
    </row>
    <row r="12" spans="1:10" x14ac:dyDescent="0.2">
      <c r="A12" s="142"/>
      <c r="B12" s="181"/>
      <c r="C12" s="180"/>
      <c r="D12" s="179"/>
      <c r="E12" s="179"/>
      <c r="F12" s="179"/>
      <c r="G12" s="178"/>
      <c r="H12" s="169"/>
      <c r="I12" s="177"/>
    </row>
    <row r="13" spans="1:10" x14ac:dyDescent="0.2">
      <c r="A13" s="142"/>
      <c r="B13" s="181"/>
      <c r="C13" s="180"/>
      <c r="D13" s="179"/>
      <c r="E13" s="179"/>
      <c r="F13" s="179"/>
      <c r="G13" s="178"/>
      <c r="H13" s="169"/>
      <c r="I13" s="177"/>
    </row>
    <row r="14" spans="1:10" x14ac:dyDescent="0.2">
      <c r="A14" s="142"/>
      <c r="B14" s="181"/>
      <c r="C14" s="180"/>
      <c r="D14" s="179"/>
      <c r="E14" s="179"/>
      <c r="F14" s="179"/>
      <c r="G14" s="178"/>
      <c r="H14" s="169"/>
      <c r="I14" s="177"/>
    </row>
    <row r="15" spans="1:10" x14ac:dyDescent="0.2">
      <c r="A15" s="158"/>
      <c r="B15" s="158" t="s">
        <v>197</v>
      </c>
      <c r="C15" s="157">
        <f>SUM(C8:C14)</f>
        <v>4000</v>
      </c>
      <c r="D15" s="157">
        <f>SUM(D8:D14)</f>
        <v>4000</v>
      </c>
      <c r="E15" s="157">
        <f>SUM(E8:E14)</f>
        <v>0</v>
      </c>
      <c r="F15" s="157">
        <f>SUM(F8:F14)</f>
        <v>0</v>
      </c>
      <c r="G15" s="157">
        <f>SUM(G8:G14)</f>
        <v>0</v>
      </c>
      <c r="H15" s="149"/>
      <c r="I15" s="149"/>
    </row>
    <row r="16" spans="1:10" x14ac:dyDescent="0.2">
      <c r="A16" s="59"/>
      <c r="B16" s="59"/>
      <c r="C16" s="136"/>
      <c r="D16" s="136"/>
      <c r="E16" s="136"/>
      <c r="F16" s="136"/>
      <c r="G16" s="136"/>
      <c r="H16" s="59"/>
      <c r="I16" s="59"/>
    </row>
    <row r="17" spans="1:9" x14ac:dyDescent="0.2">
      <c r="A17" s="59"/>
      <c r="B17" s="59"/>
      <c r="C17" s="136"/>
      <c r="D17" s="136"/>
      <c r="E17" s="136"/>
      <c r="F17" s="136"/>
      <c r="G17" s="136"/>
      <c r="H17" s="59"/>
      <c r="I17" s="59"/>
    </row>
    <row r="18" spans="1:9" ht="11.25" customHeight="1" x14ac:dyDescent="0.2">
      <c r="A18" s="122" t="s">
        <v>196</v>
      </c>
      <c r="B18" s="135"/>
      <c r="E18" s="173"/>
      <c r="F18" s="173"/>
      <c r="I18" s="175" t="s">
        <v>181</v>
      </c>
    </row>
    <row r="19" spans="1:9" x14ac:dyDescent="0.2">
      <c r="A19" s="174"/>
      <c r="B19" s="174"/>
      <c r="C19" s="173"/>
      <c r="D19" s="173"/>
      <c r="E19" s="173"/>
      <c r="F19" s="173"/>
    </row>
    <row r="20" spans="1:9" ht="15" customHeight="1" x14ac:dyDescent="0.2">
      <c r="A20" s="133" t="s">
        <v>45</v>
      </c>
      <c r="B20" s="132" t="s">
        <v>46</v>
      </c>
      <c r="C20" s="172" t="s">
        <v>180</v>
      </c>
      <c r="D20" s="172" t="s">
        <v>179</v>
      </c>
      <c r="E20" s="172" t="s">
        <v>178</v>
      </c>
      <c r="F20" s="172" t="s">
        <v>177</v>
      </c>
      <c r="G20" s="171" t="s">
        <v>176</v>
      </c>
      <c r="H20" s="132" t="s">
        <v>175</v>
      </c>
      <c r="I20" s="132" t="s">
        <v>174</v>
      </c>
    </row>
    <row r="21" spans="1:9" x14ac:dyDescent="0.2">
      <c r="A21" s="128" t="s">
        <v>463</v>
      </c>
      <c r="B21" s="128" t="s">
        <v>464</v>
      </c>
      <c r="C21" s="127">
        <v>24001</v>
      </c>
      <c r="D21" s="170">
        <v>24001</v>
      </c>
      <c r="E21" s="170"/>
      <c r="F21" s="170"/>
      <c r="G21" s="170"/>
      <c r="H21" s="169"/>
      <c r="I21" s="169"/>
    </row>
    <row r="22" spans="1:9" x14ac:dyDescent="0.2">
      <c r="A22" s="128"/>
      <c r="B22" s="128"/>
      <c r="C22" s="127"/>
      <c r="D22" s="170"/>
      <c r="E22" s="170"/>
      <c r="F22" s="170"/>
      <c r="G22" s="170"/>
      <c r="H22" s="169"/>
      <c r="I22" s="169"/>
    </row>
    <row r="23" spans="1:9" x14ac:dyDescent="0.2">
      <c r="A23" s="128"/>
      <c r="B23" s="128"/>
      <c r="C23" s="127"/>
      <c r="D23" s="170"/>
      <c r="E23" s="170"/>
      <c r="F23" s="170"/>
      <c r="G23" s="170"/>
      <c r="H23" s="169"/>
      <c r="I23" s="169"/>
    </row>
    <row r="24" spans="1:9" x14ac:dyDescent="0.2">
      <c r="A24" s="128"/>
      <c r="B24" s="128"/>
      <c r="C24" s="127"/>
      <c r="D24" s="170"/>
      <c r="E24" s="170"/>
      <c r="F24" s="170"/>
      <c r="G24" s="170"/>
      <c r="H24" s="169"/>
      <c r="I24" s="169"/>
    </row>
    <row r="25" spans="1:9" x14ac:dyDescent="0.2">
      <c r="A25" s="61"/>
      <c r="B25" s="61" t="s">
        <v>195</v>
      </c>
      <c r="C25" s="149">
        <f>SUM(C21:C24)</f>
        <v>24001</v>
      </c>
      <c r="D25" s="149">
        <f>SUM(D21:D24)</f>
        <v>24001</v>
      </c>
      <c r="E25" s="149">
        <f>SUM(E21:E24)</f>
        <v>0</v>
      </c>
      <c r="F25" s="149">
        <f>SUM(F21:F24)</f>
        <v>0</v>
      </c>
      <c r="G25" s="149">
        <f>SUM(G21:G24)</f>
        <v>0</v>
      </c>
      <c r="H25" s="149"/>
      <c r="I25" s="149"/>
    </row>
    <row r="28" spans="1:9" x14ac:dyDescent="0.2">
      <c r="A28" s="122" t="s">
        <v>194</v>
      </c>
      <c r="B28" s="135"/>
      <c r="E28" s="173"/>
      <c r="F28" s="173"/>
      <c r="I28" s="175" t="s">
        <v>181</v>
      </c>
    </row>
    <row r="29" spans="1:9" x14ac:dyDescent="0.2">
      <c r="A29" s="174"/>
      <c r="B29" s="174"/>
      <c r="C29" s="173"/>
      <c r="D29" s="173"/>
      <c r="E29" s="173"/>
      <c r="F29" s="173"/>
    </row>
    <row r="30" spans="1:9" x14ac:dyDescent="0.2">
      <c r="A30" s="133" t="s">
        <v>45</v>
      </c>
      <c r="B30" s="132" t="s">
        <v>46</v>
      </c>
      <c r="C30" s="172" t="s">
        <v>180</v>
      </c>
      <c r="D30" s="172" t="s">
        <v>179</v>
      </c>
      <c r="E30" s="172" t="s">
        <v>178</v>
      </c>
      <c r="F30" s="172" t="s">
        <v>177</v>
      </c>
      <c r="G30" s="171" t="s">
        <v>176</v>
      </c>
      <c r="H30" s="132" t="s">
        <v>175</v>
      </c>
      <c r="I30" s="132" t="s">
        <v>174</v>
      </c>
    </row>
    <row r="31" spans="1:9" x14ac:dyDescent="0.2">
      <c r="A31" s="128" t="s">
        <v>432</v>
      </c>
      <c r="B31" s="128" t="s">
        <v>432</v>
      </c>
      <c r="C31" s="127"/>
      <c r="D31" s="170"/>
      <c r="E31" s="170"/>
      <c r="F31" s="170"/>
      <c r="G31" s="170"/>
      <c r="H31" s="169"/>
      <c r="I31" s="169"/>
    </row>
    <row r="32" spans="1:9" x14ac:dyDescent="0.2">
      <c r="A32" s="128"/>
      <c r="B32" s="128"/>
      <c r="C32" s="127"/>
      <c r="D32" s="170"/>
      <c r="E32" s="170"/>
      <c r="F32" s="170"/>
      <c r="G32" s="170"/>
      <c r="H32" s="169"/>
      <c r="I32" s="169"/>
    </row>
    <row r="33" spans="1:9" x14ac:dyDescent="0.2">
      <c r="A33" s="128"/>
      <c r="B33" s="128"/>
      <c r="C33" s="127"/>
      <c r="D33" s="170"/>
      <c r="E33" s="170"/>
      <c r="F33" s="170"/>
      <c r="G33" s="170"/>
      <c r="H33" s="169"/>
      <c r="I33" s="169"/>
    </row>
    <row r="34" spans="1:9" x14ac:dyDescent="0.2">
      <c r="A34" s="128"/>
      <c r="B34" s="128"/>
      <c r="C34" s="127"/>
      <c r="D34" s="170"/>
      <c r="E34" s="170"/>
      <c r="F34" s="170"/>
      <c r="G34" s="170"/>
      <c r="H34" s="169"/>
      <c r="I34" s="169"/>
    </row>
    <row r="35" spans="1:9" x14ac:dyDescent="0.2">
      <c r="A35" s="61"/>
      <c r="B35" s="61" t="s">
        <v>193</v>
      </c>
      <c r="C35" s="149">
        <f>SUM(C31:C34)</f>
        <v>0</v>
      </c>
      <c r="D35" s="149">
        <f>SUM(D31:D34)</f>
        <v>0</v>
      </c>
      <c r="E35" s="149">
        <f>SUM(E31:E34)</f>
        <v>0</v>
      </c>
      <c r="F35" s="149">
        <f>SUM(F31:F34)</f>
        <v>0</v>
      </c>
      <c r="G35" s="149">
        <f>SUM(G31:G34)</f>
        <v>0</v>
      </c>
      <c r="H35" s="149"/>
      <c r="I35" s="149"/>
    </row>
    <row r="38" spans="1:9" x14ac:dyDescent="0.2">
      <c r="A38" s="122" t="s">
        <v>192</v>
      </c>
      <c r="B38" s="135"/>
      <c r="E38" s="173"/>
      <c r="F38" s="173"/>
      <c r="I38" s="175" t="s">
        <v>181</v>
      </c>
    </row>
    <row r="39" spans="1:9" x14ac:dyDescent="0.2">
      <c r="A39" s="174"/>
      <c r="B39" s="174"/>
      <c r="C39" s="173"/>
      <c r="D39" s="173"/>
      <c r="E39" s="173"/>
      <c r="F39" s="173"/>
    </row>
    <row r="40" spans="1:9" x14ac:dyDescent="0.2">
      <c r="A40" s="133" t="s">
        <v>45</v>
      </c>
      <c r="B40" s="132" t="s">
        <v>46</v>
      </c>
      <c r="C40" s="172" t="s">
        <v>180</v>
      </c>
      <c r="D40" s="172" t="s">
        <v>179</v>
      </c>
      <c r="E40" s="172" t="s">
        <v>178</v>
      </c>
      <c r="F40" s="172" t="s">
        <v>177</v>
      </c>
      <c r="G40" s="171" t="s">
        <v>176</v>
      </c>
      <c r="H40" s="132" t="s">
        <v>175</v>
      </c>
      <c r="I40" s="132" t="s">
        <v>174</v>
      </c>
    </row>
    <row r="41" spans="1:9" x14ac:dyDescent="0.2">
      <c r="A41" s="128" t="s">
        <v>465</v>
      </c>
      <c r="B41" s="128" t="s">
        <v>466</v>
      </c>
      <c r="C41" s="127">
        <v>0.83</v>
      </c>
      <c r="D41" s="170">
        <v>0.83</v>
      </c>
      <c r="E41" s="170"/>
      <c r="F41" s="170"/>
      <c r="G41" s="170"/>
      <c r="H41" s="169"/>
      <c r="I41" s="169"/>
    </row>
    <row r="42" spans="1:9" x14ac:dyDescent="0.2">
      <c r="A42" s="128"/>
      <c r="B42" s="128"/>
      <c r="C42" s="127"/>
      <c r="D42" s="170"/>
      <c r="E42" s="170"/>
      <c r="F42" s="170"/>
      <c r="G42" s="170"/>
      <c r="H42" s="169"/>
      <c r="I42" s="169"/>
    </row>
    <row r="43" spans="1:9" x14ac:dyDescent="0.2">
      <c r="A43" s="128"/>
      <c r="B43" s="128"/>
      <c r="C43" s="127"/>
      <c r="D43" s="170"/>
      <c r="E43" s="170"/>
      <c r="F43" s="170"/>
      <c r="G43" s="170"/>
      <c r="H43" s="169"/>
      <c r="I43" s="169"/>
    </row>
    <row r="44" spans="1:9" x14ac:dyDescent="0.2">
      <c r="A44" s="128"/>
      <c r="B44" s="128"/>
      <c r="C44" s="127"/>
      <c r="D44" s="170"/>
      <c r="E44" s="170"/>
      <c r="F44" s="170"/>
      <c r="G44" s="170"/>
      <c r="H44" s="169"/>
      <c r="I44" s="169"/>
    </row>
    <row r="45" spans="1:9" x14ac:dyDescent="0.2">
      <c r="A45" s="61"/>
      <c r="B45" s="61" t="s">
        <v>191</v>
      </c>
      <c r="C45" s="149">
        <f>SUM(C41:C44)</f>
        <v>0.83</v>
      </c>
      <c r="D45" s="149">
        <f>SUM(D41:D44)</f>
        <v>0.83</v>
      </c>
      <c r="E45" s="149">
        <f>SUM(E41:E44)</f>
        <v>0</v>
      </c>
      <c r="F45" s="149">
        <f>SUM(F41:F44)</f>
        <v>0</v>
      </c>
      <c r="G45" s="149">
        <f>SUM(G41:G44)</f>
        <v>0</v>
      </c>
      <c r="H45" s="149"/>
      <c r="I45" s="149"/>
    </row>
    <row r="48" spans="1:9" x14ac:dyDescent="0.2">
      <c r="A48" s="122" t="s">
        <v>190</v>
      </c>
      <c r="B48" s="135"/>
      <c r="C48" s="173"/>
      <c r="D48" s="173"/>
      <c r="E48" s="173"/>
      <c r="F48" s="173"/>
    </row>
    <row r="49" spans="1:9" x14ac:dyDescent="0.2">
      <c r="A49" s="174"/>
      <c r="B49" s="174"/>
      <c r="C49" s="173"/>
      <c r="D49" s="173"/>
      <c r="E49" s="173"/>
      <c r="F49" s="173"/>
    </row>
    <row r="50" spans="1:9" x14ac:dyDescent="0.2">
      <c r="A50" s="133" t="s">
        <v>45</v>
      </c>
      <c r="B50" s="132" t="s">
        <v>46</v>
      </c>
      <c r="C50" s="172" t="s">
        <v>180</v>
      </c>
      <c r="D50" s="172" t="s">
        <v>179</v>
      </c>
      <c r="E50" s="172" t="s">
        <v>178</v>
      </c>
      <c r="F50" s="172" t="s">
        <v>177</v>
      </c>
      <c r="G50" s="171" t="s">
        <v>176</v>
      </c>
      <c r="H50" s="132" t="s">
        <v>175</v>
      </c>
      <c r="I50" s="132" t="s">
        <v>174</v>
      </c>
    </row>
    <row r="51" spans="1:9" x14ac:dyDescent="0.2">
      <c r="A51" s="128" t="s">
        <v>467</v>
      </c>
      <c r="B51" s="128" t="s">
        <v>468</v>
      </c>
      <c r="C51" s="127">
        <v>81448.009999999995</v>
      </c>
      <c r="D51" s="170">
        <v>81448.009999999995</v>
      </c>
      <c r="E51" s="170"/>
      <c r="F51" s="170"/>
      <c r="G51" s="170"/>
      <c r="H51" s="169"/>
      <c r="I51" s="169"/>
    </row>
    <row r="52" spans="1:9" x14ac:dyDescent="0.2">
      <c r="A52" s="128" t="s">
        <v>469</v>
      </c>
      <c r="B52" s="128" t="s">
        <v>470</v>
      </c>
      <c r="C52" s="127">
        <v>100188.88</v>
      </c>
      <c r="D52" s="170">
        <v>100188.88</v>
      </c>
      <c r="E52" s="170"/>
      <c r="F52" s="170"/>
      <c r="G52" s="170"/>
      <c r="H52" s="169"/>
      <c r="I52" s="169"/>
    </row>
    <row r="53" spans="1:9" x14ac:dyDescent="0.2">
      <c r="A53" s="128" t="s">
        <v>471</v>
      </c>
      <c r="B53" s="128" t="s">
        <v>472</v>
      </c>
      <c r="C53" s="127">
        <v>596339.18999999994</v>
      </c>
      <c r="D53" s="170">
        <v>596339.18999999994</v>
      </c>
      <c r="E53" s="170"/>
      <c r="F53" s="170"/>
      <c r="G53" s="170"/>
      <c r="H53" s="169"/>
      <c r="I53" s="169"/>
    </row>
    <row r="54" spans="1:9" x14ac:dyDescent="0.2">
      <c r="A54" s="128"/>
      <c r="B54" s="128"/>
      <c r="C54" s="127"/>
      <c r="D54" s="170"/>
      <c r="E54" s="170"/>
      <c r="F54" s="170"/>
      <c r="G54" s="170"/>
      <c r="H54" s="169"/>
      <c r="I54" s="169"/>
    </row>
    <row r="55" spans="1:9" x14ac:dyDescent="0.2">
      <c r="A55" s="128"/>
      <c r="B55" s="128"/>
      <c r="C55" s="127"/>
      <c r="D55" s="170"/>
      <c r="E55" s="170"/>
      <c r="F55" s="170"/>
      <c r="G55" s="170"/>
      <c r="H55" s="169"/>
      <c r="I55" s="169"/>
    </row>
    <row r="56" spans="1:9" x14ac:dyDescent="0.2">
      <c r="A56" s="128"/>
      <c r="B56" s="128"/>
      <c r="C56" s="127"/>
      <c r="D56" s="170"/>
      <c r="E56" s="170"/>
      <c r="F56" s="170"/>
      <c r="G56" s="170"/>
      <c r="H56" s="169"/>
      <c r="I56" s="169"/>
    </row>
    <row r="57" spans="1:9" x14ac:dyDescent="0.2">
      <c r="A57" s="128"/>
      <c r="B57" s="128"/>
      <c r="C57" s="127"/>
      <c r="D57" s="170"/>
      <c r="E57" s="170"/>
      <c r="F57" s="170"/>
      <c r="G57" s="170"/>
      <c r="H57" s="169"/>
      <c r="I57" s="169"/>
    </row>
    <row r="58" spans="1:9" x14ac:dyDescent="0.2">
      <c r="A58" s="128"/>
      <c r="B58" s="128"/>
      <c r="C58" s="127"/>
      <c r="D58" s="170"/>
      <c r="E58" s="170"/>
      <c r="F58" s="170"/>
      <c r="G58" s="170"/>
      <c r="H58" s="169"/>
      <c r="I58" s="169"/>
    </row>
    <row r="59" spans="1:9" x14ac:dyDescent="0.2">
      <c r="A59" s="128"/>
      <c r="B59" s="128"/>
      <c r="C59" s="127"/>
      <c r="D59" s="170"/>
      <c r="E59" s="170"/>
      <c r="F59" s="170"/>
      <c r="G59" s="170"/>
      <c r="H59" s="169"/>
      <c r="I59" s="169"/>
    </row>
    <row r="60" spans="1:9" x14ac:dyDescent="0.2">
      <c r="A60" s="128"/>
      <c r="B60" s="128"/>
      <c r="C60" s="127"/>
      <c r="D60" s="170"/>
      <c r="E60" s="170"/>
      <c r="F60" s="170"/>
      <c r="G60" s="170"/>
      <c r="H60" s="169"/>
      <c r="I60" s="169"/>
    </row>
    <row r="61" spans="1:9" x14ac:dyDescent="0.2">
      <c r="A61" s="128"/>
      <c r="B61" s="128"/>
      <c r="C61" s="127"/>
      <c r="D61" s="170"/>
      <c r="E61" s="170"/>
      <c r="F61" s="170"/>
      <c r="G61" s="170"/>
      <c r="H61" s="169"/>
      <c r="I61" s="169"/>
    </row>
    <row r="62" spans="1:9" x14ac:dyDescent="0.2">
      <c r="A62" s="128"/>
      <c r="B62" s="128"/>
      <c r="C62" s="127"/>
      <c r="D62" s="170"/>
      <c r="E62" s="170"/>
      <c r="F62" s="170"/>
      <c r="G62" s="170"/>
      <c r="H62" s="169"/>
      <c r="I62" s="169"/>
    </row>
    <row r="63" spans="1:9" x14ac:dyDescent="0.2">
      <c r="A63" s="128"/>
      <c r="B63" s="128"/>
      <c r="C63" s="127"/>
      <c r="D63" s="170"/>
      <c r="E63" s="170"/>
      <c r="F63" s="170"/>
      <c r="G63" s="170"/>
      <c r="H63" s="169"/>
      <c r="I63" s="169"/>
    </row>
    <row r="64" spans="1:9" x14ac:dyDescent="0.2">
      <c r="A64" s="128"/>
      <c r="B64" s="128"/>
      <c r="C64" s="127"/>
      <c r="D64" s="170"/>
      <c r="E64" s="170"/>
      <c r="F64" s="170"/>
      <c r="G64" s="170"/>
      <c r="H64" s="169"/>
      <c r="I64" s="169"/>
    </row>
    <row r="65" spans="1:9" x14ac:dyDescent="0.2">
      <c r="A65" s="128"/>
      <c r="B65" s="128"/>
      <c r="C65" s="127"/>
      <c r="D65" s="170"/>
      <c r="E65" s="170"/>
      <c r="F65" s="170"/>
      <c r="G65" s="170"/>
      <c r="H65" s="169"/>
      <c r="I65" s="169"/>
    </row>
    <row r="66" spans="1:9" x14ac:dyDescent="0.2">
      <c r="A66" s="128"/>
      <c r="B66" s="128"/>
      <c r="C66" s="127"/>
      <c r="D66" s="170"/>
      <c r="E66" s="170"/>
      <c r="F66" s="170"/>
      <c r="G66" s="170"/>
      <c r="H66" s="169"/>
      <c r="I66" s="169"/>
    </row>
    <row r="67" spans="1:9" x14ac:dyDescent="0.2">
      <c r="A67" s="128"/>
      <c r="B67" s="128"/>
      <c r="C67" s="127"/>
      <c r="D67" s="170"/>
      <c r="E67" s="170"/>
      <c r="F67" s="170"/>
      <c r="G67" s="170"/>
      <c r="H67" s="169"/>
      <c r="I67" s="169"/>
    </row>
    <row r="68" spans="1:9" x14ac:dyDescent="0.2">
      <c r="A68" s="128"/>
      <c r="B68" s="128"/>
      <c r="C68" s="127"/>
      <c r="D68" s="170"/>
      <c r="E68" s="170"/>
      <c r="F68" s="170"/>
      <c r="G68" s="170"/>
      <c r="H68" s="169"/>
      <c r="I68" s="169"/>
    </row>
    <row r="69" spans="1:9" x14ac:dyDescent="0.2">
      <c r="A69" s="128"/>
      <c r="B69" s="128"/>
      <c r="C69" s="127"/>
      <c r="D69" s="170"/>
      <c r="E69" s="170"/>
      <c r="F69" s="170"/>
      <c r="G69" s="170"/>
      <c r="H69" s="169"/>
      <c r="I69" s="169"/>
    </row>
    <row r="70" spans="1:9" x14ac:dyDescent="0.2">
      <c r="A70" s="128"/>
      <c r="B70" s="128"/>
      <c r="C70" s="127"/>
      <c r="D70" s="170"/>
      <c r="E70" s="170"/>
      <c r="F70" s="170"/>
      <c r="G70" s="170"/>
      <c r="H70" s="169"/>
      <c r="I70" s="169"/>
    </row>
    <row r="71" spans="1:9" x14ac:dyDescent="0.2">
      <c r="A71" s="128"/>
      <c r="B71" s="128"/>
      <c r="C71" s="127"/>
      <c r="D71" s="170"/>
      <c r="E71" s="170"/>
      <c r="F71" s="170"/>
      <c r="G71" s="170"/>
      <c r="H71" s="169"/>
      <c r="I71" s="169"/>
    </row>
    <row r="72" spans="1:9" x14ac:dyDescent="0.2">
      <c r="A72" s="128"/>
      <c r="B72" s="128"/>
      <c r="C72" s="127"/>
      <c r="D72" s="170"/>
      <c r="E72" s="170"/>
      <c r="F72" s="170"/>
      <c r="G72" s="170"/>
      <c r="H72" s="169"/>
      <c r="I72" s="169"/>
    </row>
    <row r="73" spans="1:9" x14ac:dyDescent="0.2">
      <c r="A73" s="128"/>
      <c r="B73" s="128"/>
      <c r="C73" s="127"/>
      <c r="D73" s="170"/>
      <c r="E73" s="170"/>
      <c r="F73" s="170"/>
      <c r="G73" s="170"/>
      <c r="H73" s="169"/>
      <c r="I73" s="169"/>
    </row>
    <row r="74" spans="1:9" x14ac:dyDescent="0.2">
      <c r="A74" s="128"/>
      <c r="B74" s="128"/>
      <c r="C74" s="127"/>
      <c r="D74" s="170"/>
      <c r="E74" s="170"/>
      <c r="F74" s="170"/>
      <c r="G74" s="170"/>
      <c r="H74" s="169"/>
      <c r="I74" s="169"/>
    </row>
    <row r="75" spans="1:9" x14ac:dyDescent="0.2">
      <c r="A75" s="61"/>
      <c r="B75" s="61" t="s">
        <v>189</v>
      </c>
      <c r="C75" s="149">
        <f>SUM(C51:C74)</f>
        <v>777976.08</v>
      </c>
      <c r="D75" s="149">
        <f>SUM(D51:D74)</f>
        <v>777976.08</v>
      </c>
      <c r="E75" s="149">
        <f>SUM(E51:E74)</f>
        <v>0</v>
      </c>
      <c r="F75" s="149">
        <f>SUM(F51:F74)</f>
        <v>0</v>
      </c>
      <c r="G75" s="149">
        <f>SUM(G51:G74)</f>
        <v>0</v>
      </c>
      <c r="H75" s="149"/>
      <c r="I75" s="149"/>
    </row>
    <row r="78" spans="1:9" x14ac:dyDescent="0.2">
      <c r="A78" s="122" t="s">
        <v>188</v>
      </c>
      <c r="B78" s="135"/>
      <c r="C78" s="176"/>
      <c r="E78" s="173"/>
      <c r="F78" s="173"/>
      <c r="I78" s="175" t="s">
        <v>181</v>
      </c>
    </row>
    <row r="79" spans="1:9" x14ac:dyDescent="0.2">
      <c r="A79" s="174"/>
      <c r="B79" s="174"/>
      <c r="C79" s="173"/>
      <c r="D79" s="173"/>
      <c r="E79" s="173"/>
      <c r="F79" s="173"/>
    </row>
    <row r="80" spans="1:9" x14ac:dyDescent="0.2">
      <c r="A80" s="133" t="s">
        <v>45</v>
      </c>
      <c r="B80" s="132" t="s">
        <v>46</v>
      </c>
      <c r="C80" s="172" t="s">
        <v>180</v>
      </c>
      <c r="D80" s="172" t="s">
        <v>179</v>
      </c>
      <c r="E80" s="172" t="s">
        <v>178</v>
      </c>
      <c r="F80" s="172" t="s">
        <v>177</v>
      </c>
      <c r="G80" s="171" t="s">
        <v>176</v>
      </c>
      <c r="H80" s="132" t="s">
        <v>175</v>
      </c>
      <c r="I80" s="132" t="s">
        <v>174</v>
      </c>
    </row>
    <row r="81" spans="1:11" x14ac:dyDescent="0.2">
      <c r="A81" s="128" t="s">
        <v>432</v>
      </c>
      <c r="B81" s="128" t="s">
        <v>432</v>
      </c>
      <c r="C81" s="127"/>
      <c r="D81" s="170"/>
      <c r="E81" s="170"/>
      <c r="F81" s="170"/>
      <c r="G81" s="170"/>
      <c r="H81" s="169"/>
      <c r="I81" s="169"/>
    </row>
    <row r="82" spans="1:11" x14ac:dyDescent="0.2">
      <c r="A82" s="128"/>
      <c r="B82" s="128"/>
      <c r="C82" s="127"/>
      <c r="D82" s="170"/>
      <c r="E82" s="170"/>
      <c r="F82" s="170"/>
      <c r="G82" s="170"/>
      <c r="H82" s="169"/>
      <c r="I82" s="169"/>
    </row>
    <row r="83" spans="1:11" x14ac:dyDescent="0.2">
      <c r="A83" s="128"/>
      <c r="B83" s="128"/>
      <c r="C83" s="127"/>
      <c r="D83" s="170"/>
      <c r="E83" s="170"/>
      <c r="F83" s="170"/>
      <c r="G83" s="170"/>
      <c r="H83" s="169"/>
      <c r="I83" s="169"/>
      <c r="K83" s="7"/>
    </row>
    <row r="84" spans="1:11" x14ac:dyDescent="0.2">
      <c r="A84" s="128"/>
      <c r="B84" s="128"/>
      <c r="C84" s="127"/>
      <c r="D84" s="170"/>
      <c r="E84" s="170"/>
      <c r="F84" s="170"/>
      <c r="G84" s="170"/>
      <c r="H84" s="169"/>
      <c r="I84" s="169"/>
      <c r="K84" s="7"/>
    </row>
    <row r="85" spans="1:11" x14ac:dyDescent="0.2">
      <c r="A85" s="61"/>
      <c r="B85" s="61" t="s">
        <v>187</v>
      </c>
      <c r="C85" s="149">
        <f>SUM(C81:C84)</f>
        <v>0</v>
      </c>
      <c r="D85" s="149">
        <f>SUM(D81:D84)</f>
        <v>0</v>
      </c>
      <c r="E85" s="149">
        <f>SUM(E81:E84)</f>
        <v>0</v>
      </c>
      <c r="F85" s="149">
        <f>SUM(F81:F84)</f>
        <v>0</v>
      </c>
      <c r="G85" s="149">
        <f>SUM(G81:G84)</f>
        <v>0</v>
      </c>
      <c r="H85" s="149"/>
      <c r="I85" s="149"/>
      <c r="K85" s="7"/>
    </row>
    <row r="88" spans="1:11" x14ac:dyDescent="0.2">
      <c r="A88" s="122" t="s">
        <v>186</v>
      </c>
      <c r="B88" s="135"/>
      <c r="E88" s="173"/>
      <c r="F88" s="173"/>
      <c r="I88" s="175" t="s">
        <v>181</v>
      </c>
    </row>
    <row r="89" spans="1:11" x14ac:dyDescent="0.2">
      <c r="A89" s="174"/>
      <c r="B89" s="174"/>
      <c r="C89" s="173"/>
      <c r="D89" s="173"/>
      <c r="E89" s="173"/>
      <c r="F89" s="173"/>
    </row>
    <row r="90" spans="1:11" x14ac:dyDescent="0.2">
      <c r="A90" s="133" t="s">
        <v>45</v>
      </c>
      <c r="B90" s="132" t="s">
        <v>46</v>
      </c>
      <c r="C90" s="172" t="s">
        <v>180</v>
      </c>
      <c r="D90" s="172" t="s">
        <v>179</v>
      </c>
      <c r="E90" s="172" t="s">
        <v>178</v>
      </c>
      <c r="F90" s="172" t="s">
        <v>177</v>
      </c>
      <c r="G90" s="171" t="s">
        <v>176</v>
      </c>
      <c r="H90" s="132" t="s">
        <v>175</v>
      </c>
      <c r="I90" s="132" t="s">
        <v>174</v>
      </c>
    </row>
    <row r="91" spans="1:11" x14ac:dyDescent="0.2">
      <c r="A91" s="128" t="s">
        <v>432</v>
      </c>
      <c r="B91" s="128" t="s">
        <v>432</v>
      </c>
      <c r="C91" s="127"/>
      <c r="D91" s="170"/>
      <c r="E91" s="170"/>
      <c r="F91" s="170"/>
      <c r="G91" s="170"/>
      <c r="H91" s="169"/>
      <c r="I91" s="169"/>
    </row>
    <row r="92" spans="1:11" x14ac:dyDescent="0.2">
      <c r="A92" s="128"/>
      <c r="B92" s="128"/>
      <c r="C92" s="127"/>
      <c r="D92" s="170"/>
      <c r="E92" s="170"/>
      <c r="F92" s="170"/>
      <c r="G92" s="170"/>
      <c r="H92" s="169"/>
      <c r="I92" s="169"/>
    </row>
    <row r="93" spans="1:11" x14ac:dyDescent="0.2">
      <c r="A93" s="128"/>
      <c r="B93" s="128"/>
      <c r="C93" s="127"/>
      <c r="D93" s="170"/>
      <c r="E93" s="170"/>
      <c r="F93" s="170"/>
      <c r="G93" s="170"/>
      <c r="H93" s="169"/>
      <c r="I93" s="169"/>
    </row>
    <row r="94" spans="1:11" x14ac:dyDescent="0.2">
      <c r="A94" s="128"/>
      <c r="B94" s="128"/>
      <c r="C94" s="127"/>
      <c r="D94" s="170"/>
      <c r="E94" s="170"/>
      <c r="F94" s="170"/>
      <c r="G94" s="170"/>
      <c r="H94" s="169"/>
      <c r="I94" s="169"/>
    </row>
    <row r="95" spans="1:11" x14ac:dyDescent="0.2">
      <c r="A95" s="61"/>
      <c r="B95" s="61" t="s">
        <v>185</v>
      </c>
      <c r="C95" s="149">
        <f>SUM(C91:C94)</f>
        <v>0</v>
      </c>
      <c r="D95" s="149">
        <f>SUM(D91:D94)</f>
        <v>0</v>
      </c>
      <c r="E95" s="149">
        <f>SUM(E91:E94)</f>
        <v>0</v>
      </c>
      <c r="F95" s="149">
        <f>SUM(F91:F94)</f>
        <v>0</v>
      </c>
      <c r="G95" s="149">
        <f>SUM(G91:G94)</f>
        <v>0</v>
      </c>
      <c r="H95" s="149"/>
      <c r="I95" s="149"/>
    </row>
    <row r="98" spans="1:11" x14ac:dyDescent="0.2">
      <c r="A98" s="122" t="s">
        <v>184</v>
      </c>
      <c r="B98" s="135"/>
      <c r="E98" s="173"/>
      <c r="F98" s="173"/>
      <c r="I98" s="175" t="s">
        <v>181</v>
      </c>
    </row>
    <row r="99" spans="1:11" x14ac:dyDescent="0.2">
      <c r="A99" s="174"/>
      <c r="B99" s="174"/>
      <c r="C99" s="173"/>
      <c r="D99" s="173"/>
      <c r="E99" s="173"/>
      <c r="F99" s="173"/>
    </row>
    <row r="100" spans="1:11" x14ac:dyDescent="0.2">
      <c r="A100" s="133" t="s">
        <v>45</v>
      </c>
      <c r="B100" s="132" t="s">
        <v>46</v>
      </c>
      <c r="C100" s="172" t="s">
        <v>180</v>
      </c>
      <c r="D100" s="172" t="s">
        <v>179</v>
      </c>
      <c r="E100" s="172" t="s">
        <v>178</v>
      </c>
      <c r="F100" s="172" t="s">
        <v>177</v>
      </c>
      <c r="G100" s="171" t="s">
        <v>176</v>
      </c>
      <c r="H100" s="132" t="s">
        <v>175</v>
      </c>
      <c r="I100" s="132" t="s">
        <v>174</v>
      </c>
    </row>
    <row r="101" spans="1:11" x14ac:dyDescent="0.2">
      <c r="A101" s="128" t="s">
        <v>432</v>
      </c>
      <c r="B101" s="128" t="s">
        <v>432</v>
      </c>
      <c r="C101" s="127"/>
      <c r="D101" s="170"/>
      <c r="E101" s="170"/>
      <c r="F101" s="170"/>
      <c r="G101" s="170"/>
      <c r="H101" s="169"/>
      <c r="I101" s="169"/>
      <c r="K101" s="7"/>
    </row>
    <row r="102" spans="1:11" x14ac:dyDescent="0.2">
      <c r="A102" s="128"/>
      <c r="B102" s="128"/>
      <c r="C102" s="127"/>
      <c r="D102" s="170"/>
      <c r="E102" s="170"/>
      <c r="F102" s="170"/>
      <c r="G102" s="170"/>
      <c r="H102" s="169"/>
      <c r="I102" s="169"/>
      <c r="K102" s="7"/>
    </row>
    <row r="103" spans="1:11" x14ac:dyDescent="0.2">
      <c r="A103" s="128"/>
      <c r="B103" s="128"/>
      <c r="C103" s="127"/>
      <c r="D103" s="170"/>
      <c r="E103" s="170"/>
      <c r="F103" s="170"/>
      <c r="G103" s="170"/>
      <c r="H103" s="169"/>
      <c r="I103" s="169"/>
    </row>
    <row r="104" spans="1:11" x14ac:dyDescent="0.2">
      <c r="A104" s="128"/>
      <c r="B104" s="128"/>
      <c r="C104" s="127"/>
      <c r="D104" s="170"/>
      <c r="E104" s="170"/>
      <c r="F104" s="170"/>
      <c r="G104" s="170"/>
      <c r="H104" s="169"/>
      <c r="I104" s="169"/>
    </row>
    <row r="105" spans="1:11" x14ac:dyDescent="0.2">
      <c r="A105" s="61"/>
      <c r="B105" s="61" t="s">
        <v>183</v>
      </c>
      <c r="C105" s="149">
        <f>SUM(C101:C104)</f>
        <v>0</v>
      </c>
      <c r="D105" s="149">
        <f>SUM(D101:D104)</f>
        <v>0</v>
      </c>
      <c r="E105" s="149">
        <f>SUM(E101:E104)</f>
        <v>0</v>
      </c>
      <c r="F105" s="149">
        <f>SUM(F101:F104)</f>
        <v>0</v>
      </c>
      <c r="G105" s="149">
        <f>SUM(G101:G104)</f>
        <v>0</v>
      </c>
      <c r="H105" s="149"/>
      <c r="I105" s="149"/>
    </row>
    <row r="108" spans="1:11" x14ac:dyDescent="0.2">
      <c r="A108" s="122" t="s">
        <v>182</v>
      </c>
      <c r="B108" s="135"/>
      <c r="E108" s="173"/>
      <c r="F108" s="173"/>
      <c r="I108" s="175" t="s">
        <v>181</v>
      </c>
    </row>
    <row r="109" spans="1:11" x14ac:dyDescent="0.2">
      <c r="A109" s="174"/>
      <c r="B109" s="174"/>
      <c r="C109" s="173"/>
      <c r="D109" s="173"/>
      <c r="E109" s="173"/>
      <c r="F109" s="173"/>
    </row>
    <row r="110" spans="1:11" x14ac:dyDescent="0.2">
      <c r="A110" s="133" t="s">
        <v>45</v>
      </c>
      <c r="B110" s="132" t="s">
        <v>46</v>
      </c>
      <c r="C110" s="172" t="s">
        <v>180</v>
      </c>
      <c r="D110" s="172" t="s">
        <v>179</v>
      </c>
      <c r="E110" s="172" t="s">
        <v>178</v>
      </c>
      <c r="F110" s="172" t="s">
        <v>177</v>
      </c>
      <c r="G110" s="171" t="s">
        <v>176</v>
      </c>
      <c r="H110" s="132" t="s">
        <v>175</v>
      </c>
      <c r="I110" s="132" t="s">
        <v>174</v>
      </c>
    </row>
    <row r="111" spans="1:11" x14ac:dyDescent="0.2">
      <c r="A111" s="128" t="s">
        <v>432</v>
      </c>
      <c r="B111" s="128" t="s">
        <v>432</v>
      </c>
      <c r="C111" s="127"/>
      <c r="D111" s="170"/>
      <c r="E111" s="170"/>
      <c r="F111" s="170"/>
      <c r="G111" s="170"/>
      <c r="H111" s="169"/>
      <c r="I111" s="169"/>
    </row>
    <row r="112" spans="1:11" x14ac:dyDescent="0.2">
      <c r="A112" s="128"/>
      <c r="B112" s="128"/>
      <c r="C112" s="127"/>
      <c r="D112" s="170"/>
      <c r="E112" s="170"/>
      <c r="F112" s="170"/>
      <c r="G112" s="170"/>
      <c r="H112" s="169"/>
      <c r="I112" s="169"/>
    </row>
    <row r="113" spans="1:9" x14ac:dyDescent="0.2">
      <c r="A113" s="128"/>
      <c r="B113" s="128"/>
      <c r="C113" s="127"/>
      <c r="D113" s="170"/>
      <c r="E113" s="170"/>
      <c r="F113" s="170"/>
      <c r="G113" s="170"/>
      <c r="H113" s="169"/>
      <c r="I113" s="169"/>
    </row>
    <row r="114" spans="1:9" x14ac:dyDescent="0.2">
      <c r="A114" s="128"/>
      <c r="B114" s="128"/>
      <c r="C114" s="127"/>
      <c r="D114" s="170"/>
      <c r="E114" s="170"/>
      <c r="F114" s="170"/>
      <c r="G114" s="170"/>
      <c r="H114" s="169"/>
      <c r="I114" s="169"/>
    </row>
    <row r="115" spans="1:9" x14ac:dyDescent="0.2">
      <c r="A115" s="61"/>
      <c r="B115" s="61" t="s">
        <v>173</v>
      </c>
      <c r="C115" s="149">
        <f>SUM(C111:C114)</f>
        <v>0</v>
      </c>
      <c r="D115" s="149">
        <f>SUM(D111:D114)</f>
        <v>0</v>
      </c>
      <c r="E115" s="149">
        <f>SUM(E111:E114)</f>
        <v>0</v>
      </c>
      <c r="F115" s="149">
        <f>SUM(F111:F114)</f>
        <v>0</v>
      </c>
      <c r="G115" s="149">
        <f>SUM(G111:G114)</f>
        <v>0</v>
      </c>
      <c r="H115" s="149"/>
      <c r="I115" s="149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1"/>
      <c r="B197" s="82"/>
    </row>
    <row r="198" spans="1:8" x14ac:dyDescent="0.2">
      <c r="A198" s="81"/>
      <c r="B198" s="82"/>
    </row>
    <row r="199" spans="1:8" x14ac:dyDescent="0.2">
      <c r="A199" s="81"/>
      <c r="B199" s="82"/>
    </row>
    <row r="200" spans="1:8" x14ac:dyDescent="0.2">
      <c r="A200" s="81"/>
      <c r="B200" s="82"/>
    </row>
    <row r="201" spans="1:8" x14ac:dyDescent="0.2">
      <c r="A201" s="81"/>
      <c r="B201" s="82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3"/>
    </row>
    <row r="3" spans="1:17" x14ac:dyDescent="0.2">
      <c r="A3" s="3"/>
      <c r="B3" s="3"/>
      <c r="C3" s="3"/>
      <c r="D3" s="3"/>
      <c r="E3" s="3"/>
      <c r="F3" s="3"/>
      <c r="G3" s="3"/>
      <c r="H3" s="83"/>
    </row>
    <row r="4" spans="1:17" ht="11.25" customHeight="1" x14ac:dyDescent="0.2">
      <c r="A4" s="83"/>
      <c r="B4" s="83"/>
      <c r="C4" s="83"/>
      <c r="D4" s="83"/>
      <c r="E4" s="83"/>
      <c r="F4" s="83"/>
      <c r="G4" s="3"/>
      <c r="H4" s="83"/>
    </row>
    <row r="5" spans="1:17" ht="11.25" customHeight="1" x14ac:dyDescent="0.2">
      <c r="A5" s="19" t="s">
        <v>201</v>
      </c>
      <c r="B5" s="20"/>
      <c r="C5" s="20"/>
      <c r="D5" s="20"/>
      <c r="E5" s="20"/>
      <c r="F5" s="17"/>
      <c r="G5" s="17"/>
      <c r="H5" s="95" t="s">
        <v>200</v>
      </c>
    </row>
    <row r="6" spans="1:17" x14ac:dyDescent="0.2">
      <c r="J6" s="361"/>
      <c r="K6" s="361"/>
      <c r="L6" s="361"/>
      <c r="M6" s="361"/>
      <c r="N6" s="361"/>
      <c r="O6" s="361"/>
      <c r="P6" s="361"/>
      <c r="Q6" s="361"/>
    </row>
    <row r="7" spans="1:17" x14ac:dyDescent="0.2">
      <c r="A7" s="3" t="s">
        <v>52</v>
      </c>
    </row>
    <row r="8" spans="1:17" ht="52.5" customHeight="1" x14ac:dyDescent="0.2">
      <c r="A8" s="362" t="s">
        <v>199</v>
      </c>
      <c r="B8" s="362"/>
      <c r="C8" s="362"/>
      <c r="D8" s="362"/>
      <c r="E8" s="362"/>
      <c r="F8" s="362"/>
      <c r="G8" s="362"/>
      <c r="H8" s="362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4" width="17.7109375" style="83" customWidth="1"/>
    <col min="5" max="16384" width="11.42578125" style="83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163" customFormat="1" ht="11.25" customHeight="1" x14ac:dyDescent="0.2">
      <c r="A5" s="166" t="s">
        <v>207</v>
      </c>
      <c r="B5" s="83"/>
      <c r="C5" s="188"/>
      <c r="D5" s="187" t="s">
        <v>204</v>
      </c>
    </row>
    <row r="6" spans="1:4" x14ac:dyDescent="0.2">
      <c r="A6" s="186"/>
      <c r="B6" s="186"/>
      <c r="C6" s="185"/>
      <c r="D6" s="184"/>
    </row>
    <row r="7" spans="1:4" ht="15" customHeight="1" x14ac:dyDescent="0.2">
      <c r="A7" s="133" t="s">
        <v>45</v>
      </c>
      <c r="B7" s="132" t="s">
        <v>46</v>
      </c>
      <c r="C7" s="130" t="s">
        <v>156</v>
      </c>
      <c r="D7" s="183" t="s">
        <v>203</v>
      </c>
    </row>
    <row r="8" spans="1:4" x14ac:dyDescent="0.2">
      <c r="A8" s="128" t="s">
        <v>432</v>
      </c>
      <c r="B8" s="169" t="s">
        <v>432</v>
      </c>
      <c r="C8" s="170"/>
      <c r="D8" s="169"/>
    </row>
    <row r="9" spans="1:4" x14ac:dyDescent="0.2">
      <c r="A9" s="128"/>
      <c r="B9" s="169"/>
      <c r="C9" s="170"/>
      <c r="D9" s="169"/>
    </row>
    <row r="10" spans="1:4" x14ac:dyDescent="0.2">
      <c r="A10" s="128"/>
      <c r="B10" s="169"/>
      <c r="C10" s="170"/>
      <c r="D10" s="169"/>
    </row>
    <row r="11" spans="1:4" x14ac:dyDescent="0.2">
      <c r="A11" s="128"/>
      <c r="B11" s="169"/>
      <c r="C11" s="170"/>
      <c r="D11" s="169"/>
    </row>
    <row r="12" spans="1:4" x14ac:dyDescent="0.2">
      <c r="A12" s="128"/>
      <c r="B12" s="169"/>
      <c r="C12" s="170"/>
      <c r="D12" s="169"/>
    </row>
    <row r="13" spans="1:4" x14ac:dyDescent="0.2">
      <c r="A13" s="128"/>
      <c r="B13" s="169"/>
      <c r="C13" s="170"/>
      <c r="D13" s="169"/>
    </row>
    <row r="14" spans="1:4" x14ac:dyDescent="0.2">
      <c r="A14" s="128"/>
      <c r="B14" s="169"/>
      <c r="C14" s="170"/>
      <c r="D14" s="169"/>
    </row>
    <row r="15" spans="1:4" x14ac:dyDescent="0.2">
      <c r="A15" s="128"/>
      <c r="B15" s="169"/>
      <c r="C15" s="170"/>
      <c r="D15" s="169"/>
    </row>
    <row r="16" spans="1:4" x14ac:dyDescent="0.2">
      <c r="A16" s="189"/>
      <c r="B16" s="189" t="s">
        <v>206</v>
      </c>
      <c r="C16" s="124">
        <f>SUM(C8:C15)</f>
        <v>0</v>
      </c>
      <c r="D16" s="182"/>
    </row>
    <row r="17" spans="1:4" x14ac:dyDescent="0.2">
      <c r="A17" s="59"/>
      <c r="B17" s="59"/>
      <c r="C17" s="136"/>
      <c r="D17" s="59"/>
    </row>
    <row r="18" spans="1:4" x14ac:dyDescent="0.2">
      <c r="A18" s="59"/>
      <c r="B18" s="59"/>
      <c r="C18" s="136"/>
      <c r="D18" s="59"/>
    </row>
    <row r="19" spans="1:4" s="163" customFormat="1" ht="11.25" customHeight="1" x14ac:dyDescent="0.2">
      <c r="A19" s="166" t="s">
        <v>205</v>
      </c>
      <c r="B19" s="59"/>
      <c r="C19" s="188"/>
      <c r="D19" s="187" t="s">
        <v>204</v>
      </c>
    </row>
    <row r="20" spans="1:4" x14ac:dyDescent="0.2">
      <c r="A20" s="186"/>
      <c r="B20" s="186"/>
      <c r="C20" s="185"/>
      <c r="D20" s="184"/>
    </row>
    <row r="21" spans="1:4" ht="15" customHeight="1" x14ac:dyDescent="0.2">
      <c r="A21" s="133" t="s">
        <v>45</v>
      </c>
      <c r="B21" s="132" t="s">
        <v>46</v>
      </c>
      <c r="C21" s="130" t="s">
        <v>156</v>
      </c>
      <c r="D21" s="183" t="s">
        <v>203</v>
      </c>
    </row>
    <row r="22" spans="1:4" x14ac:dyDescent="0.2">
      <c r="A22" s="142" t="s">
        <v>473</v>
      </c>
      <c r="B22" s="181" t="s">
        <v>474</v>
      </c>
      <c r="C22" s="170">
        <v>3061544.18</v>
      </c>
      <c r="D22" s="169"/>
    </row>
    <row r="23" spans="1:4" x14ac:dyDescent="0.2">
      <c r="A23" s="142"/>
      <c r="B23" s="181"/>
      <c r="C23" s="170"/>
      <c r="D23" s="169"/>
    </row>
    <row r="24" spans="1:4" x14ac:dyDescent="0.2">
      <c r="A24" s="142"/>
      <c r="B24" s="181"/>
      <c r="C24" s="170"/>
      <c r="D24" s="169"/>
    </row>
    <row r="25" spans="1:4" x14ac:dyDescent="0.2">
      <c r="A25" s="142"/>
      <c r="B25" s="181"/>
      <c r="C25" s="170"/>
      <c r="D25" s="169"/>
    </row>
    <row r="26" spans="1:4" x14ac:dyDescent="0.2">
      <c r="A26" s="158"/>
      <c r="B26" s="158" t="s">
        <v>202</v>
      </c>
      <c r="C26" s="138">
        <f>SUM(C22:C25)</f>
        <v>3061544.18</v>
      </c>
      <c r="D26" s="182"/>
    </row>
    <row r="28" spans="1:4" x14ac:dyDescent="0.2">
      <c r="B28" s="83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7" width="22.7109375" style="83" customWidth="1"/>
    <col min="8" max="16384" width="11.42578125" style="83"/>
  </cols>
  <sheetData>
    <row r="1" spans="1:7" s="163" customFormat="1" ht="11.25" customHeight="1" x14ac:dyDescent="0.25">
      <c r="A1" s="14" t="s">
        <v>43</v>
      </c>
      <c r="B1" s="14"/>
      <c r="C1" s="195"/>
      <c r="D1" s="14"/>
      <c r="E1" s="14"/>
      <c r="F1" s="14"/>
      <c r="G1" s="196"/>
    </row>
    <row r="2" spans="1:7" s="163" customFormat="1" ht="11.25" customHeight="1" x14ac:dyDescent="0.25">
      <c r="A2" s="14" t="s">
        <v>139</v>
      </c>
      <c r="B2" s="14"/>
      <c r="C2" s="195"/>
      <c r="D2" s="14"/>
      <c r="E2" s="14"/>
      <c r="F2" s="14"/>
      <c r="G2" s="14"/>
    </row>
    <row r="5" spans="1:7" ht="11.25" customHeight="1" x14ac:dyDescent="0.2">
      <c r="A5" s="122" t="s">
        <v>213</v>
      </c>
      <c r="B5" s="122"/>
      <c r="G5" s="95" t="s">
        <v>212</v>
      </c>
    </row>
    <row r="6" spans="1:7" x14ac:dyDescent="0.2">
      <c r="A6" s="193"/>
      <c r="B6" s="193"/>
      <c r="C6" s="194"/>
      <c r="D6" s="193"/>
      <c r="E6" s="193"/>
      <c r="F6" s="193"/>
      <c r="G6" s="193"/>
    </row>
    <row r="7" spans="1:7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1" t="s">
        <v>211</v>
      </c>
      <c r="F7" s="132" t="s">
        <v>210</v>
      </c>
      <c r="G7" s="132" t="s">
        <v>209</v>
      </c>
    </row>
    <row r="8" spans="1:7" x14ac:dyDescent="0.2">
      <c r="A8" s="190" t="s">
        <v>432</v>
      </c>
      <c r="B8" s="190" t="s">
        <v>432</v>
      </c>
      <c r="C8" s="127"/>
      <c r="D8" s="192"/>
      <c r="E8" s="191"/>
      <c r="F8" s="190"/>
      <c r="G8" s="190"/>
    </row>
    <row r="9" spans="1:7" x14ac:dyDescent="0.2">
      <c r="A9" s="190"/>
      <c r="B9" s="190"/>
      <c r="C9" s="127"/>
      <c r="D9" s="191"/>
      <c r="E9" s="191"/>
      <c r="F9" s="190"/>
      <c r="G9" s="190"/>
    </row>
    <row r="10" spans="1:7" x14ac:dyDescent="0.2">
      <c r="A10" s="190"/>
      <c r="B10" s="190"/>
      <c r="C10" s="127"/>
      <c r="D10" s="191"/>
      <c r="E10" s="191"/>
      <c r="F10" s="190"/>
      <c r="G10" s="190"/>
    </row>
    <row r="11" spans="1:7" x14ac:dyDescent="0.2">
      <c r="A11" s="190"/>
      <c r="B11" s="190"/>
      <c r="C11" s="127"/>
      <c r="D11" s="191"/>
      <c r="E11" s="191"/>
      <c r="F11" s="190"/>
      <c r="G11" s="190"/>
    </row>
    <row r="12" spans="1:7" x14ac:dyDescent="0.2">
      <c r="A12" s="190"/>
      <c r="B12" s="190"/>
      <c r="C12" s="127"/>
      <c r="D12" s="191"/>
      <c r="E12" s="191"/>
      <c r="F12" s="190"/>
      <c r="G12" s="190"/>
    </row>
    <row r="13" spans="1:7" x14ac:dyDescent="0.2">
      <c r="A13" s="190"/>
      <c r="B13" s="190"/>
      <c r="C13" s="127"/>
      <c r="D13" s="191"/>
      <c r="E13" s="191"/>
      <c r="F13" s="190"/>
      <c r="G13" s="190"/>
    </row>
    <row r="14" spans="1:7" x14ac:dyDescent="0.2">
      <c r="A14" s="190"/>
      <c r="B14" s="190"/>
      <c r="C14" s="127"/>
      <c r="D14" s="191"/>
      <c r="E14" s="191"/>
      <c r="F14" s="190"/>
      <c r="G14" s="190"/>
    </row>
    <row r="15" spans="1:7" x14ac:dyDescent="0.2">
      <c r="A15" s="190"/>
      <c r="B15" s="190"/>
      <c r="C15" s="127"/>
      <c r="D15" s="191"/>
      <c r="E15" s="191"/>
      <c r="F15" s="190"/>
      <c r="G15" s="190"/>
    </row>
    <row r="16" spans="1:7" x14ac:dyDescent="0.2">
      <c r="A16" s="61"/>
      <c r="B16" s="61" t="s">
        <v>208</v>
      </c>
      <c r="C16" s="149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3" width="17.7109375" style="7" customWidth="1"/>
    <col min="4" max="5" width="17.7109375" style="83" customWidth="1"/>
    <col min="6" max="16384" width="11.42578125" style="83"/>
  </cols>
  <sheetData>
    <row r="1" spans="1:5" x14ac:dyDescent="0.2">
      <c r="A1" s="3" t="s">
        <v>43</v>
      </c>
      <c r="B1" s="3"/>
      <c r="C1" s="154"/>
      <c r="D1" s="3"/>
      <c r="E1" s="5"/>
    </row>
    <row r="2" spans="1:5" x14ac:dyDescent="0.2">
      <c r="A2" s="3" t="s">
        <v>139</v>
      </c>
      <c r="B2" s="3"/>
      <c r="C2" s="154"/>
      <c r="D2" s="3"/>
      <c r="E2" s="3"/>
    </row>
    <row r="5" spans="1:5" ht="11.25" customHeight="1" x14ac:dyDescent="0.2">
      <c r="A5" s="122" t="s">
        <v>217</v>
      </c>
      <c r="B5" s="122"/>
      <c r="E5" s="95" t="s">
        <v>216</v>
      </c>
    </row>
    <row r="6" spans="1:5" x14ac:dyDescent="0.2">
      <c r="A6" s="193"/>
      <c r="B6" s="193"/>
      <c r="C6" s="194"/>
      <c r="D6" s="193"/>
      <c r="E6" s="193"/>
    </row>
    <row r="7" spans="1:5" ht="15" customHeight="1" x14ac:dyDescent="0.2">
      <c r="A7" s="133" t="s">
        <v>45</v>
      </c>
      <c r="B7" s="132" t="s">
        <v>46</v>
      </c>
      <c r="C7" s="130" t="s">
        <v>156</v>
      </c>
      <c r="D7" s="131" t="s">
        <v>155</v>
      </c>
      <c r="E7" s="132" t="s">
        <v>215</v>
      </c>
    </row>
    <row r="8" spans="1:5" ht="11.25" customHeight="1" x14ac:dyDescent="0.2">
      <c r="A8" s="192" t="s">
        <v>432</v>
      </c>
      <c r="B8" s="192" t="s">
        <v>432</v>
      </c>
      <c r="C8" s="159"/>
      <c r="D8" s="192"/>
      <c r="E8" s="192"/>
    </row>
    <row r="9" spans="1:5" ht="11.25" customHeight="1" x14ac:dyDescent="0.2">
      <c r="A9" s="192"/>
      <c r="B9" s="192"/>
      <c r="C9" s="159"/>
      <c r="D9" s="192"/>
      <c r="E9" s="192"/>
    </row>
    <row r="10" spans="1:5" ht="11.25" customHeight="1" x14ac:dyDescent="0.2">
      <c r="A10" s="192"/>
      <c r="B10" s="192"/>
      <c r="C10" s="159"/>
      <c r="D10" s="192"/>
      <c r="E10" s="192"/>
    </row>
    <row r="11" spans="1:5" ht="11.25" customHeight="1" x14ac:dyDescent="0.2">
      <c r="A11" s="192"/>
      <c r="B11" s="192"/>
      <c r="C11" s="159"/>
      <c r="D11" s="192"/>
      <c r="E11" s="192"/>
    </row>
    <row r="12" spans="1:5" ht="11.25" customHeight="1" x14ac:dyDescent="0.2">
      <c r="A12" s="192"/>
      <c r="B12" s="192"/>
      <c r="C12" s="159"/>
      <c r="D12" s="192"/>
      <c r="E12" s="192"/>
    </row>
    <row r="13" spans="1:5" ht="11.25" customHeight="1" x14ac:dyDescent="0.2">
      <c r="A13" s="192"/>
      <c r="B13" s="192"/>
      <c r="C13" s="159"/>
      <c r="D13" s="192"/>
      <c r="E13" s="192"/>
    </row>
    <row r="14" spans="1:5" ht="11.25" customHeight="1" x14ac:dyDescent="0.2">
      <c r="A14" s="192"/>
      <c r="B14" s="192"/>
      <c r="C14" s="159"/>
      <c r="D14" s="192"/>
      <c r="E14" s="192"/>
    </row>
    <row r="15" spans="1:5" x14ac:dyDescent="0.2">
      <c r="A15" s="192"/>
      <c r="B15" s="192"/>
      <c r="C15" s="159"/>
      <c r="D15" s="192"/>
      <c r="E15" s="192"/>
    </row>
    <row r="16" spans="1:5" x14ac:dyDescent="0.2">
      <c r="A16" s="158"/>
      <c r="B16" s="158" t="s">
        <v>214</v>
      </c>
      <c r="C16" s="157">
        <f>SUM(C8:C15)</f>
        <v>0</v>
      </c>
      <c r="D16" s="158"/>
      <c r="E16" s="15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58" zoomScaleNormal="100" zoomScaleSheetLayoutView="100" workbookViewId="0">
      <selection activeCell="A79" sqref="A79:J79"/>
    </sheetView>
  </sheetViews>
  <sheetFormatPr baseColWidth="10" defaultRowHeight="11.25" x14ac:dyDescent="0.2"/>
  <cols>
    <col min="1" max="1" width="20.7109375" style="83" customWidth="1"/>
    <col min="2" max="2" width="50.7109375" style="83" customWidth="1"/>
    <col min="3" max="5" width="17.7109375" style="7" customWidth="1"/>
    <col min="6" max="7" width="17.7109375" style="83" customWidth="1"/>
    <col min="8" max="8" width="8.7109375" style="83" customWidth="1"/>
    <col min="9" max="16384" width="11.42578125" style="83"/>
  </cols>
  <sheetData>
    <row r="1" spans="1:6" x14ac:dyDescent="0.2">
      <c r="A1" s="3" t="s">
        <v>43</v>
      </c>
      <c r="B1" s="3"/>
      <c r="C1" s="154"/>
      <c r="D1" s="154"/>
      <c r="E1" s="154"/>
      <c r="F1" s="5"/>
    </row>
    <row r="2" spans="1:6" x14ac:dyDescent="0.2">
      <c r="A2" s="3" t="s">
        <v>139</v>
      </c>
      <c r="B2" s="3"/>
      <c r="C2" s="154"/>
      <c r="D2" s="154"/>
      <c r="E2" s="154"/>
      <c r="F2" s="146"/>
    </row>
    <row r="3" spans="1:6" x14ac:dyDescent="0.2">
      <c r="F3" s="146"/>
    </row>
    <row r="4" spans="1:6" x14ac:dyDescent="0.2">
      <c r="F4" s="146"/>
    </row>
    <row r="5" spans="1:6" ht="11.25" customHeight="1" x14ac:dyDescent="0.2">
      <c r="A5" s="122" t="s">
        <v>233</v>
      </c>
      <c r="B5" s="122"/>
      <c r="C5" s="199"/>
      <c r="D5" s="199"/>
      <c r="E5" s="199"/>
      <c r="F5" s="175" t="s">
        <v>222</v>
      </c>
    </row>
    <row r="6" spans="1:6" x14ac:dyDescent="0.2">
      <c r="A6" s="202"/>
      <c r="B6" s="202"/>
      <c r="C6" s="199"/>
      <c r="D6" s="201"/>
      <c r="E6" s="201"/>
      <c r="F6" s="200"/>
    </row>
    <row r="7" spans="1:6" ht="15" customHeight="1" x14ac:dyDescent="0.2">
      <c r="A7" s="133" t="s">
        <v>45</v>
      </c>
      <c r="B7" s="132" t="s">
        <v>46</v>
      </c>
      <c r="C7" s="198" t="s">
        <v>47</v>
      </c>
      <c r="D7" s="198" t="s">
        <v>48</v>
      </c>
      <c r="E7" s="198" t="s">
        <v>49</v>
      </c>
      <c r="F7" s="197" t="s">
        <v>221</v>
      </c>
    </row>
    <row r="8" spans="1:6" x14ac:dyDescent="0.2">
      <c r="A8" s="128" t="s">
        <v>475</v>
      </c>
      <c r="B8" s="128" t="s">
        <v>476</v>
      </c>
      <c r="C8" s="127">
        <v>3652418.04</v>
      </c>
      <c r="D8" s="127">
        <v>3652418.04</v>
      </c>
      <c r="E8" s="127">
        <v>0</v>
      </c>
      <c r="F8" s="127"/>
    </row>
    <row r="9" spans="1:6" x14ac:dyDescent="0.2">
      <c r="A9" s="128" t="s">
        <v>477</v>
      </c>
      <c r="B9" s="128" t="s">
        <v>478</v>
      </c>
      <c r="C9" s="127">
        <v>212827922.71000001</v>
      </c>
      <c r="D9" s="127">
        <v>212827922.71000001</v>
      </c>
      <c r="E9" s="127">
        <v>0</v>
      </c>
      <c r="F9" s="127"/>
    </row>
    <row r="10" spans="1:6" x14ac:dyDescent="0.2">
      <c r="A10" s="128" t="s">
        <v>479</v>
      </c>
      <c r="B10" s="128" t="s">
        <v>480</v>
      </c>
      <c r="C10" s="127">
        <v>62488909.469999999</v>
      </c>
      <c r="D10" s="127">
        <v>62488909.469999999</v>
      </c>
      <c r="E10" s="127">
        <v>0</v>
      </c>
      <c r="F10" s="127"/>
    </row>
    <row r="11" spans="1:6" x14ac:dyDescent="0.2">
      <c r="A11" s="128" t="s">
        <v>481</v>
      </c>
      <c r="B11" s="128" t="s">
        <v>482</v>
      </c>
      <c r="C11" s="127">
        <v>65615120.880000003</v>
      </c>
      <c r="D11" s="127">
        <v>81060713.109999999</v>
      </c>
      <c r="E11" s="127">
        <v>15445592.23</v>
      </c>
      <c r="F11" s="127"/>
    </row>
    <row r="12" spans="1:6" x14ac:dyDescent="0.2">
      <c r="A12" s="128"/>
      <c r="B12" s="128"/>
      <c r="C12" s="127"/>
      <c r="D12" s="127"/>
      <c r="E12" s="127"/>
      <c r="F12" s="127"/>
    </row>
    <row r="13" spans="1:6" x14ac:dyDescent="0.2">
      <c r="A13" s="128"/>
      <c r="B13" s="128"/>
      <c r="C13" s="127"/>
      <c r="D13" s="127"/>
      <c r="E13" s="127"/>
      <c r="F13" s="127"/>
    </row>
    <row r="14" spans="1:6" x14ac:dyDescent="0.2">
      <c r="A14" s="128"/>
      <c r="B14" s="128"/>
      <c r="C14" s="127"/>
      <c r="D14" s="127"/>
      <c r="E14" s="127"/>
      <c r="F14" s="127"/>
    </row>
    <row r="15" spans="1:6" x14ac:dyDescent="0.2">
      <c r="A15" s="128"/>
      <c r="B15" s="128"/>
      <c r="C15" s="127"/>
      <c r="D15" s="127"/>
      <c r="E15" s="127"/>
      <c r="F15" s="127"/>
    </row>
    <row r="16" spans="1:6" x14ac:dyDescent="0.2">
      <c r="A16" s="61"/>
      <c r="B16" s="61" t="s">
        <v>232</v>
      </c>
      <c r="C16" s="149">
        <f>SUM(C8:C15)</f>
        <v>344584371.10000002</v>
      </c>
      <c r="D16" s="149">
        <f>SUM(D8:D15)</f>
        <v>360029963.33000004</v>
      </c>
      <c r="E16" s="149">
        <f>SUM(E8:E15)</f>
        <v>15445592.23</v>
      </c>
      <c r="F16" s="149"/>
    </row>
    <row r="17" spans="1:6" x14ac:dyDescent="0.2">
      <c r="A17" s="59"/>
      <c r="B17" s="59"/>
      <c r="C17" s="136"/>
      <c r="D17" s="136"/>
      <c r="E17" s="136"/>
      <c r="F17" s="59"/>
    </row>
    <row r="18" spans="1:6" x14ac:dyDescent="0.2">
      <c r="A18" s="59"/>
      <c r="B18" s="59"/>
      <c r="C18" s="136"/>
      <c r="D18" s="136"/>
      <c r="E18" s="136"/>
      <c r="F18" s="59"/>
    </row>
    <row r="19" spans="1:6" ht="11.25" customHeight="1" x14ac:dyDescent="0.2">
      <c r="A19" s="122" t="s">
        <v>231</v>
      </c>
      <c r="B19" s="59"/>
      <c r="C19" s="199"/>
      <c r="D19" s="199"/>
      <c r="E19" s="199"/>
      <c r="F19" s="175" t="s">
        <v>222</v>
      </c>
    </row>
    <row r="20" spans="1:6" ht="12.75" customHeight="1" x14ac:dyDescent="0.2">
      <c r="A20" s="186"/>
      <c r="B20" s="186"/>
      <c r="C20" s="134"/>
    </row>
    <row r="21" spans="1:6" ht="15" customHeight="1" x14ac:dyDescent="0.2">
      <c r="A21" s="133" t="s">
        <v>45</v>
      </c>
      <c r="B21" s="132" t="s">
        <v>46</v>
      </c>
      <c r="C21" s="198" t="s">
        <v>47</v>
      </c>
      <c r="D21" s="198" t="s">
        <v>48</v>
      </c>
      <c r="E21" s="198" t="s">
        <v>49</v>
      </c>
      <c r="F21" s="197" t="s">
        <v>221</v>
      </c>
    </row>
    <row r="22" spans="1:6" x14ac:dyDescent="0.2">
      <c r="A22" s="128" t="s">
        <v>483</v>
      </c>
      <c r="B22" s="169" t="s">
        <v>484</v>
      </c>
      <c r="C22" s="170">
        <v>1717690.9</v>
      </c>
      <c r="D22" s="170">
        <v>1758522.79</v>
      </c>
      <c r="E22" s="170">
        <v>40831.89</v>
      </c>
      <c r="F22" s="169"/>
    </row>
    <row r="23" spans="1:6" x14ac:dyDescent="0.2">
      <c r="A23" s="128" t="s">
        <v>485</v>
      </c>
      <c r="B23" s="169" t="s">
        <v>486</v>
      </c>
      <c r="C23" s="170">
        <v>82309.03</v>
      </c>
      <c r="D23" s="170">
        <v>82309.03</v>
      </c>
      <c r="E23" s="170">
        <v>0</v>
      </c>
      <c r="F23" s="169"/>
    </row>
    <row r="24" spans="1:6" x14ac:dyDescent="0.2">
      <c r="A24" s="128" t="s">
        <v>487</v>
      </c>
      <c r="B24" s="169" t="s">
        <v>488</v>
      </c>
      <c r="C24" s="170">
        <v>1771033.3</v>
      </c>
      <c r="D24" s="170">
        <v>2037219.24</v>
      </c>
      <c r="E24" s="170">
        <v>266185.94</v>
      </c>
      <c r="F24" s="169"/>
    </row>
    <row r="25" spans="1:6" x14ac:dyDescent="0.2">
      <c r="A25" s="128" t="s">
        <v>489</v>
      </c>
      <c r="B25" s="169" t="s">
        <v>490</v>
      </c>
      <c r="C25" s="170">
        <v>19948.27</v>
      </c>
      <c r="D25" s="170">
        <v>19948.27</v>
      </c>
      <c r="E25" s="170">
        <v>0</v>
      </c>
      <c r="F25" s="169"/>
    </row>
    <row r="26" spans="1:6" x14ac:dyDescent="0.2">
      <c r="A26" s="128" t="s">
        <v>491</v>
      </c>
      <c r="B26" s="169" t="s">
        <v>492</v>
      </c>
      <c r="C26" s="170">
        <v>144155.64000000001</v>
      </c>
      <c r="D26" s="170">
        <v>144155.64000000001</v>
      </c>
      <c r="E26" s="170">
        <v>0</v>
      </c>
      <c r="F26" s="169"/>
    </row>
    <row r="27" spans="1:6" x14ac:dyDescent="0.2">
      <c r="A27" s="128" t="s">
        <v>493</v>
      </c>
      <c r="B27" s="169" t="s">
        <v>494</v>
      </c>
      <c r="C27" s="170">
        <v>45354.400000000001</v>
      </c>
      <c r="D27" s="170">
        <v>98725.09</v>
      </c>
      <c r="E27" s="170">
        <v>53370.69</v>
      </c>
      <c r="F27" s="169"/>
    </row>
    <row r="28" spans="1:6" x14ac:dyDescent="0.2">
      <c r="A28" s="128" t="s">
        <v>495</v>
      </c>
      <c r="B28" s="169" t="s">
        <v>496</v>
      </c>
      <c r="C28" s="170">
        <v>130548.78</v>
      </c>
      <c r="D28" s="170">
        <v>137521.38</v>
      </c>
      <c r="E28" s="170">
        <v>6972.6</v>
      </c>
      <c r="F28" s="169"/>
    </row>
    <row r="29" spans="1:6" x14ac:dyDescent="0.2">
      <c r="A29" s="128" t="s">
        <v>497</v>
      </c>
      <c r="B29" s="169" t="s">
        <v>498</v>
      </c>
      <c r="C29" s="170">
        <v>311343.11</v>
      </c>
      <c r="D29" s="170">
        <v>373577.11</v>
      </c>
      <c r="E29" s="170">
        <v>62234</v>
      </c>
      <c r="F29" s="169"/>
    </row>
    <row r="30" spans="1:6" x14ac:dyDescent="0.2">
      <c r="A30" s="128" t="s">
        <v>499</v>
      </c>
      <c r="B30" s="169" t="s">
        <v>500</v>
      </c>
      <c r="C30" s="170">
        <v>169941</v>
      </c>
      <c r="D30" s="170">
        <v>169941</v>
      </c>
      <c r="E30" s="170">
        <v>0</v>
      </c>
      <c r="F30" s="169"/>
    </row>
    <row r="31" spans="1:6" x14ac:dyDescent="0.2">
      <c r="A31" s="128" t="s">
        <v>501</v>
      </c>
      <c r="B31" s="169" t="s">
        <v>502</v>
      </c>
      <c r="C31" s="170">
        <v>6369773.4199999999</v>
      </c>
      <c r="D31" s="170">
        <v>7366660.4400000004</v>
      </c>
      <c r="E31" s="170">
        <v>996887.02</v>
      </c>
      <c r="F31" s="169"/>
    </row>
    <row r="32" spans="1:6" x14ac:dyDescent="0.2">
      <c r="A32" s="128" t="s">
        <v>503</v>
      </c>
      <c r="B32" s="169" t="s">
        <v>504</v>
      </c>
      <c r="C32" s="170">
        <v>179563.56</v>
      </c>
      <c r="D32" s="170">
        <v>179563.56</v>
      </c>
      <c r="E32" s="170">
        <v>0</v>
      </c>
      <c r="F32" s="169"/>
    </row>
    <row r="33" spans="1:8" x14ac:dyDescent="0.2">
      <c r="A33" s="128" t="s">
        <v>505</v>
      </c>
      <c r="B33" s="169" t="s">
        <v>506</v>
      </c>
      <c r="C33" s="170">
        <v>1909483.14</v>
      </c>
      <c r="D33" s="170">
        <v>2179657.79</v>
      </c>
      <c r="E33" s="170">
        <v>270174.65000000002</v>
      </c>
      <c r="F33" s="169"/>
    </row>
    <row r="34" spans="1:8" x14ac:dyDescent="0.2">
      <c r="A34" s="128" t="s">
        <v>507</v>
      </c>
      <c r="B34" s="169" t="s">
        <v>508</v>
      </c>
      <c r="C34" s="170">
        <v>11200084.18</v>
      </c>
      <c r="D34" s="170">
        <v>11300565.35</v>
      </c>
      <c r="E34" s="170">
        <v>100481.17</v>
      </c>
      <c r="F34" s="169"/>
    </row>
    <row r="35" spans="1:8" x14ac:dyDescent="0.2">
      <c r="A35" s="128" t="s">
        <v>509</v>
      </c>
      <c r="B35" s="169" t="s">
        <v>510</v>
      </c>
      <c r="C35" s="170">
        <v>0</v>
      </c>
      <c r="D35" s="170">
        <v>37075.89</v>
      </c>
      <c r="E35" s="170">
        <v>37075.89</v>
      </c>
      <c r="F35" s="169"/>
    </row>
    <row r="36" spans="1:8" x14ac:dyDescent="0.2">
      <c r="A36" s="128" t="s">
        <v>511</v>
      </c>
      <c r="B36" s="169" t="s">
        <v>512</v>
      </c>
      <c r="C36" s="170">
        <v>195490.67</v>
      </c>
      <c r="D36" s="170">
        <v>213413.06</v>
      </c>
      <c r="E36" s="170">
        <v>17922.39</v>
      </c>
      <c r="F36" s="169"/>
    </row>
    <row r="37" spans="1:8" x14ac:dyDescent="0.2">
      <c r="A37" s="128" t="s">
        <v>513</v>
      </c>
      <c r="B37" s="169" t="s">
        <v>514</v>
      </c>
      <c r="C37" s="170">
        <v>6315024.3099999996</v>
      </c>
      <c r="D37" s="170">
        <v>6320118.0999999996</v>
      </c>
      <c r="E37" s="170">
        <v>5093.79</v>
      </c>
      <c r="F37" s="169"/>
    </row>
    <row r="38" spans="1:8" x14ac:dyDescent="0.2">
      <c r="A38" s="128" t="s">
        <v>515</v>
      </c>
      <c r="B38" s="169" t="s">
        <v>516</v>
      </c>
      <c r="C38" s="170">
        <v>5031169.04</v>
      </c>
      <c r="D38" s="170">
        <v>5033519.04</v>
      </c>
      <c r="E38" s="170">
        <v>2350</v>
      </c>
      <c r="F38" s="169"/>
    </row>
    <row r="39" spans="1:8" x14ac:dyDescent="0.2">
      <c r="A39" s="128" t="s">
        <v>517</v>
      </c>
      <c r="B39" s="169" t="s">
        <v>518</v>
      </c>
      <c r="C39" s="170">
        <v>2800</v>
      </c>
      <c r="D39" s="170">
        <v>2800</v>
      </c>
      <c r="E39" s="170">
        <v>0</v>
      </c>
      <c r="F39" s="169"/>
    </row>
    <row r="40" spans="1:8" x14ac:dyDescent="0.2">
      <c r="A40" s="128"/>
      <c r="B40" s="169"/>
      <c r="C40" s="170"/>
      <c r="D40" s="170"/>
      <c r="E40" s="170"/>
      <c r="F40" s="169"/>
    </row>
    <row r="41" spans="1:8" x14ac:dyDescent="0.2">
      <c r="A41" s="61"/>
      <c r="B41" s="61" t="s">
        <v>230</v>
      </c>
      <c r="C41" s="149">
        <f>SUM(C22:C40)</f>
        <v>35595712.75</v>
      </c>
      <c r="D41" s="149">
        <f>SUM(D22:D40)</f>
        <v>37455292.780000001</v>
      </c>
      <c r="E41" s="149">
        <f>SUM(E22:E40)</f>
        <v>1859580.0299999998</v>
      </c>
      <c r="F41" s="149"/>
    </row>
    <row r="42" spans="1:8" s="8" customFormat="1" x14ac:dyDescent="0.2">
      <c r="A42" s="58"/>
      <c r="B42" s="58"/>
      <c r="C42" s="11"/>
      <c r="D42" s="11"/>
      <c r="E42" s="11"/>
      <c r="F42" s="11"/>
    </row>
    <row r="43" spans="1:8" s="8" customFormat="1" x14ac:dyDescent="0.2">
      <c r="A43" s="58"/>
      <c r="B43" s="58"/>
      <c r="C43" s="11"/>
      <c r="D43" s="11"/>
      <c r="E43" s="11"/>
      <c r="F43" s="11"/>
    </row>
    <row r="44" spans="1:8" s="8" customFormat="1" ht="11.25" customHeight="1" x14ac:dyDescent="0.2">
      <c r="A44" s="122" t="s">
        <v>229</v>
      </c>
      <c r="B44" s="122"/>
      <c r="C44" s="199"/>
      <c r="D44" s="199"/>
      <c r="E44" s="199"/>
      <c r="G44" s="175" t="s">
        <v>222</v>
      </c>
    </row>
    <row r="45" spans="1:8" s="8" customFormat="1" x14ac:dyDescent="0.2">
      <c r="A45" s="186"/>
      <c r="B45" s="186"/>
      <c r="C45" s="134"/>
      <c r="D45" s="7"/>
      <c r="E45" s="7"/>
      <c r="F45" s="83"/>
    </row>
    <row r="46" spans="1:8" s="8" customFormat="1" ht="27.95" customHeight="1" x14ac:dyDescent="0.2">
      <c r="A46" s="133" t="s">
        <v>45</v>
      </c>
      <c r="B46" s="132" t="s">
        <v>46</v>
      </c>
      <c r="C46" s="198" t="s">
        <v>47</v>
      </c>
      <c r="D46" s="198" t="s">
        <v>48</v>
      </c>
      <c r="E46" s="198" t="s">
        <v>49</v>
      </c>
      <c r="F46" s="197" t="s">
        <v>221</v>
      </c>
      <c r="G46" s="197" t="s">
        <v>220</v>
      </c>
      <c r="H46" s="197" t="s">
        <v>219</v>
      </c>
    </row>
    <row r="47" spans="1:8" s="8" customFormat="1" x14ac:dyDescent="0.2">
      <c r="A47" s="128" t="s">
        <v>519</v>
      </c>
      <c r="B47" s="169" t="s">
        <v>520</v>
      </c>
      <c r="C47" s="127">
        <v>-113624554.8</v>
      </c>
      <c r="D47" s="170">
        <v>-113624554.8</v>
      </c>
      <c r="E47" s="170">
        <v>0</v>
      </c>
      <c r="F47" s="169"/>
      <c r="G47" s="169"/>
      <c r="H47" s="169"/>
    </row>
    <row r="48" spans="1:8" s="8" customFormat="1" x14ac:dyDescent="0.2">
      <c r="A48" s="128"/>
      <c r="B48" s="169"/>
      <c r="C48" s="127"/>
      <c r="D48" s="170"/>
      <c r="E48" s="170"/>
      <c r="F48" s="169"/>
      <c r="G48" s="169"/>
      <c r="H48" s="169"/>
    </row>
    <row r="49" spans="1:8" s="8" customFormat="1" x14ac:dyDescent="0.2">
      <c r="A49" s="128"/>
      <c r="B49" s="169"/>
      <c r="C49" s="127"/>
      <c r="D49" s="170"/>
      <c r="E49" s="170"/>
      <c r="F49" s="169"/>
      <c r="G49" s="169"/>
      <c r="H49" s="169"/>
    </row>
    <row r="50" spans="1:8" s="8" customFormat="1" x14ac:dyDescent="0.2">
      <c r="A50" s="128"/>
      <c r="B50" s="169"/>
      <c r="C50" s="127"/>
      <c r="D50" s="170"/>
      <c r="E50" s="170"/>
      <c r="F50" s="169"/>
      <c r="G50" s="169"/>
      <c r="H50" s="169"/>
    </row>
    <row r="51" spans="1:8" s="8" customFormat="1" x14ac:dyDescent="0.2">
      <c r="A51" s="61"/>
      <c r="B51" s="61" t="s">
        <v>228</v>
      </c>
      <c r="C51" s="149">
        <f>SUM(C47:C50)</f>
        <v>-113624554.8</v>
      </c>
      <c r="D51" s="149">
        <f>SUM(D47:D50)</f>
        <v>-113624554.8</v>
      </c>
      <c r="E51" s="149">
        <f>SUM(E47:E50)</f>
        <v>0</v>
      </c>
      <c r="F51" s="149"/>
      <c r="G51" s="149"/>
      <c r="H51" s="149"/>
    </row>
    <row r="52" spans="1:8" s="8" customFormat="1" x14ac:dyDescent="0.2">
      <c r="A52" s="15"/>
      <c r="B52" s="15"/>
      <c r="C52" s="16"/>
      <c r="D52" s="16"/>
      <c r="E52" s="16"/>
      <c r="F52" s="11"/>
    </row>
    <row r="54" spans="1:8" x14ac:dyDescent="0.2">
      <c r="A54" s="122" t="s">
        <v>227</v>
      </c>
      <c r="B54" s="122"/>
      <c r="C54" s="199"/>
      <c r="D54" s="199"/>
      <c r="E54" s="199"/>
      <c r="G54" s="175" t="s">
        <v>222</v>
      </c>
    </row>
    <row r="55" spans="1:8" x14ac:dyDescent="0.2">
      <c r="A55" s="186"/>
      <c r="B55" s="186"/>
      <c r="C55" s="134"/>
      <c r="H55" s="7"/>
    </row>
    <row r="56" spans="1:8" ht="27.95" customHeight="1" x14ac:dyDescent="0.2">
      <c r="A56" s="133" t="s">
        <v>45</v>
      </c>
      <c r="B56" s="132" t="s">
        <v>46</v>
      </c>
      <c r="C56" s="198" t="s">
        <v>47</v>
      </c>
      <c r="D56" s="198" t="s">
        <v>48</v>
      </c>
      <c r="E56" s="198" t="s">
        <v>49</v>
      </c>
      <c r="F56" s="197" t="s">
        <v>221</v>
      </c>
      <c r="G56" s="197" t="s">
        <v>220</v>
      </c>
      <c r="H56" s="197" t="s">
        <v>219</v>
      </c>
    </row>
    <row r="57" spans="1:8" x14ac:dyDescent="0.2">
      <c r="A57" s="128" t="s">
        <v>521</v>
      </c>
      <c r="B57" s="169" t="s">
        <v>522</v>
      </c>
      <c r="C57" s="127">
        <v>-15699127.51</v>
      </c>
      <c r="D57" s="170">
        <v>-15699127.51</v>
      </c>
      <c r="E57" s="170">
        <v>0</v>
      </c>
      <c r="F57" s="169"/>
      <c r="G57" s="169"/>
      <c r="H57" s="169"/>
    </row>
    <row r="58" spans="1:8" x14ac:dyDescent="0.2">
      <c r="A58" s="128"/>
      <c r="B58" s="169"/>
      <c r="C58" s="127"/>
      <c r="D58" s="170"/>
      <c r="E58" s="170"/>
      <c r="F58" s="169"/>
      <c r="G58" s="169"/>
      <c r="H58" s="169"/>
    </row>
    <row r="59" spans="1:8" x14ac:dyDescent="0.2">
      <c r="A59" s="128"/>
      <c r="B59" s="169"/>
      <c r="C59" s="127"/>
      <c r="D59" s="170"/>
      <c r="E59" s="170"/>
      <c r="F59" s="169"/>
      <c r="G59" s="169"/>
      <c r="H59" s="169"/>
    </row>
    <row r="60" spans="1:8" x14ac:dyDescent="0.2">
      <c r="A60" s="128"/>
      <c r="B60" s="169"/>
      <c r="C60" s="127"/>
      <c r="D60" s="170"/>
      <c r="E60" s="170"/>
      <c r="F60" s="169"/>
      <c r="G60" s="169"/>
      <c r="H60" s="169"/>
    </row>
    <row r="61" spans="1:8" x14ac:dyDescent="0.2">
      <c r="A61" s="61"/>
      <c r="B61" s="61" t="s">
        <v>226</v>
      </c>
      <c r="C61" s="149">
        <f>SUM(C57:C60)</f>
        <v>-15699127.51</v>
      </c>
      <c r="D61" s="149">
        <f>SUM(D57:D60)</f>
        <v>-15699127.51</v>
      </c>
      <c r="E61" s="149">
        <f>SUM(E57:E60)</f>
        <v>0</v>
      </c>
      <c r="F61" s="149"/>
      <c r="G61" s="149"/>
      <c r="H61" s="149"/>
    </row>
    <row r="64" spans="1:8" x14ac:dyDescent="0.2">
      <c r="A64" s="122" t="s">
        <v>225</v>
      </c>
      <c r="B64" s="122"/>
      <c r="C64" s="199"/>
      <c r="D64" s="199"/>
      <c r="E64" s="199"/>
      <c r="G64" s="175" t="s">
        <v>222</v>
      </c>
    </row>
    <row r="65" spans="1:8" x14ac:dyDescent="0.2">
      <c r="A65" s="186"/>
      <c r="B65" s="186"/>
      <c r="C65" s="134"/>
    </row>
    <row r="66" spans="1:8" ht="27.95" customHeight="1" x14ac:dyDescent="0.2">
      <c r="A66" s="133" t="s">
        <v>45</v>
      </c>
      <c r="B66" s="132" t="s">
        <v>46</v>
      </c>
      <c r="C66" s="198" t="s">
        <v>47</v>
      </c>
      <c r="D66" s="198" t="s">
        <v>48</v>
      </c>
      <c r="E66" s="198" t="s">
        <v>49</v>
      </c>
      <c r="F66" s="197" t="s">
        <v>221</v>
      </c>
      <c r="G66" s="197" t="s">
        <v>220</v>
      </c>
      <c r="H66" s="197" t="s">
        <v>219</v>
      </c>
    </row>
    <row r="67" spans="1:8" x14ac:dyDescent="0.2">
      <c r="A67" s="128" t="s">
        <v>523</v>
      </c>
      <c r="B67" s="169" t="s">
        <v>484</v>
      </c>
      <c r="C67" s="127">
        <v>-71018.960000000006</v>
      </c>
      <c r="D67" s="170">
        <v>-71018.960000000006</v>
      </c>
      <c r="E67" s="170">
        <v>0</v>
      </c>
      <c r="F67" s="169"/>
      <c r="G67" s="169"/>
      <c r="H67" s="169"/>
    </row>
    <row r="68" spans="1:8" x14ac:dyDescent="0.2">
      <c r="A68" s="128" t="s">
        <v>524</v>
      </c>
      <c r="B68" s="169" t="s">
        <v>488</v>
      </c>
      <c r="C68" s="127">
        <v>-312187.03999999998</v>
      </c>
      <c r="D68" s="170">
        <v>-312187.03999999998</v>
      </c>
      <c r="E68" s="170">
        <v>0</v>
      </c>
      <c r="F68" s="169"/>
      <c r="G68" s="169"/>
      <c r="H68" s="169"/>
    </row>
    <row r="69" spans="1:8" x14ac:dyDescent="0.2">
      <c r="A69" s="128" t="s">
        <v>525</v>
      </c>
      <c r="B69" s="169" t="s">
        <v>492</v>
      </c>
      <c r="C69" s="127">
        <v>-3921.39</v>
      </c>
      <c r="D69" s="170">
        <v>-3921.39</v>
      </c>
      <c r="E69" s="170">
        <v>0</v>
      </c>
      <c r="F69" s="169"/>
      <c r="G69" s="169"/>
      <c r="H69" s="169"/>
    </row>
    <row r="70" spans="1:8" x14ac:dyDescent="0.2">
      <c r="A70" s="128" t="s">
        <v>526</v>
      </c>
      <c r="B70" s="169" t="s">
        <v>494</v>
      </c>
      <c r="C70" s="127">
        <v>-4220</v>
      </c>
      <c r="D70" s="170">
        <v>-4220</v>
      </c>
      <c r="E70" s="170">
        <v>0</v>
      </c>
      <c r="F70" s="169"/>
      <c r="G70" s="169"/>
      <c r="H70" s="169"/>
    </row>
    <row r="71" spans="1:8" x14ac:dyDescent="0.2">
      <c r="A71" s="128" t="s">
        <v>527</v>
      </c>
      <c r="B71" s="169" t="s">
        <v>496</v>
      </c>
      <c r="C71" s="127">
        <v>-6181.61</v>
      </c>
      <c r="D71" s="170">
        <v>-6181.61</v>
      </c>
      <c r="E71" s="170">
        <v>0</v>
      </c>
      <c r="F71" s="169"/>
      <c r="G71" s="169"/>
      <c r="H71" s="169"/>
    </row>
    <row r="72" spans="1:8" x14ac:dyDescent="0.2">
      <c r="A72" s="128" t="s">
        <v>528</v>
      </c>
      <c r="B72" s="169" t="s">
        <v>498</v>
      </c>
      <c r="C72" s="127">
        <v>-61833.33</v>
      </c>
      <c r="D72" s="170">
        <v>-61833.33</v>
      </c>
      <c r="E72" s="170">
        <v>0</v>
      </c>
      <c r="F72" s="169"/>
      <c r="G72" s="169"/>
      <c r="H72" s="169"/>
    </row>
    <row r="73" spans="1:8" x14ac:dyDescent="0.2">
      <c r="A73" s="128" t="s">
        <v>529</v>
      </c>
      <c r="B73" s="169" t="s">
        <v>502</v>
      </c>
      <c r="C73" s="127">
        <v>-347406.05</v>
      </c>
      <c r="D73" s="170">
        <v>-347406.05</v>
      </c>
      <c r="E73" s="170">
        <v>0</v>
      </c>
      <c r="F73" s="169"/>
      <c r="G73" s="169"/>
      <c r="H73" s="169"/>
    </row>
    <row r="74" spans="1:8" x14ac:dyDescent="0.2">
      <c r="A74" s="128" t="s">
        <v>530</v>
      </c>
      <c r="B74" s="169" t="s">
        <v>504</v>
      </c>
      <c r="C74" s="127">
        <v>-32112.09</v>
      </c>
      <c r="D74" s="170">
        <v>-32112.09</v>
      </c>
      <c r="E74" s="170">
        <v>0</v>
      </c>
      <c r="F74" s="169"/>
      <c r="G74" s="169"/>
      <c r="H74" s="169"/>
    </row>
    <row r="75" spans="1:8" x14ac:dyDescent="0.2">
      <c r="A75" s="128" t="s">
        <v>531</v>
      </c>
      <c r="B75" s="169" t="s">
        <v>506</v>
      </c>
      <c r="C75" s="127">
        <v>-145287.37</v>
      </c>
      <c r="D75" s="170">
        <v>-145287.37</v>
      </c>
      <c r="E75" s="170">
        <v>0</v>
      </c>
      <c r="F75" s="169"/>
      <c r="G75" s="169"/>
      <c r="H75" s="169"/>
    </row>
    <row r="76" spans="1:8" x14ac:dyDescent="0.2">
      <c r="A76" s="128" t="s">
        <v>532</v>
      </c>
      <c r="B76" s="169" t="s">
        <v>508</v>
      </c>
      <c r="C76" s="127">
        <v>-430698.89</v>
      </c>
      <c r="D76" s="170">
        <v>-430698.89</v>
      </c>
      <c r="E76" s="170">
        <v>0</v>
      </c>
      <c r="F76" s="169"/>
      <c r="G76" s="169"/>
      <c r="H76" s="169"/>
    </row>
    <row r="77" spans="1:8" x14ac:dyDescent="0.2">
      <c r="A77" s="128" t="s">
        <v>533</v>
      </c>
      <c r="B77" s="169" t="s">
        <v>512</v>
      </c>
      <c r="C77" s="127">
        <v>-7869.74</v>
      </c>
      <c r="D77" s="170">
        <v>-7869.74</v>
      </c>
      <c r="E77" s="170">
        <v>0</v>
      </c>
      <c r="F77" s="169"/>
      <c r="G77" s="169"/>
      <c r="H77" s="169"/>
    </row>
    <row r="78" spans="1:8" x14ac:dyDescent="0.2">
      <c r="A78" s="128" t="s">
        <v>534</v>
      </c>
      <c r="B78" s="169" t="s">
        <v>514</v>
      </c>
      <c r="C78" s="127">
        <v>-33385.07</v>
      </c>
      <c r="D78" s="170">
        <v>-33385.07</v>
      </c>
      <c r="E78" s="170">
        <v>0</v>
      </c>
      <c r="F78" s="169"/>
      <c r="G78" s="169"/>
      <c r="H78" s="169"/>
    </row>
    <row r="79" spans="1:8" x14ac:dyDescent="0.2">
      <c r="A79" s="128" t="s">
        <v>535</v>
      </c>
      <c r="B79" s="169" t="s">
        <v>516</v>
      </c>
      <c r="C79" s="127">
        <v>-289986.5</v>
      </c>
      <c r="D79" s="170">
        <v>-289986.5</v>
      </c>
      <c r="E79" s="170">
        <v>0</v>
      </c>
      <c r="F79" s="169"/>
      <c r="G79" s="169"/>
      <c r="H79" s="169"/>
    </row>
    <row r="80" spans="1:8" x14ac:dyDescent="0.2">
      <c r="A80" s="128"/>
      <c r="B80" s="169"/>
      <c r="C80" s="127"/>
      <c r="D80" s="170"/>
      <c r="E80" s="170"/>
      <c r="F80" s="169"/>
      <c r="G80" s="169"/>
      <c r="H80" s="169"/>
    </row>
    <row r="81" spans="1:8" x14ac:dyDescent="0.2">
      <c r="A81" s="61"/>
      <c r="B81" s="61" t="s">
        <v>224</v>
      </c>
      <c r="C81" s="149">
        <f>SUM(C67:C80)</f>
        <v>-1746108.04</v>
      </c>
      <c r="D81" s="149">
        <f>SUM(D67:D80)</f>
        <v>-1746108.04</v>
      </c>
      <c r="E81" s="149">
        <f>SUM(E67:E80)</f>
        <v>0</v>
      </c>
      <c r="F81" s="149"/>
      <c r="G81" s="149"/>
      <c r="H81" s="149"/>
    </row>
    <row r="84" spans="1:8" x14ac:dyDescent="0.2">
      <c r="A84" s="122" t="s">
        <v>223</v>
      </c>
      <c r="B84" s="122"/>
      <c r="C84" s="199"/>
      <c r="D84" s="199"/>
      <c r="E84" s="199"/>
      <c r="G84" s="175" t="s">
        <v>222</v>
      </c>
    </row>
    <row r="85" spans="1:8" x14ac:dyDescent="0.2">
      <c r="A85" s="186"/>
      <c r="B85" s="186"/>
      <c r="C85" s="134"/>
    </row>
    <row r="86" spans="1:8" ht="27.95" customHeight="1" x14ac:dyDescent="0.2">
      <c r="A86" s="133" t="s">
        <v>45</v>
      </c>
      <c r="B86" s="132" t="s">
        <v>46</v>
      </c>
      <c r="C86" s="198" t="s">
        <v>47</v>
      </c>
      <c r="D86" s="198" t="s">
        <v>48</v>
      </c>
      <c r="E86" s="198" t="s">
        <v>49</v>
      </c>
      <c r="F86" s="197" t="s">
        <v>221</v>
      </c>
      <c r="G86" s="197" t="s">
        <v>220</v>
      </c>
      <c r="H86" s="197" t="s">
        <v>219</v>
      </c>
    </row>
    <row r="87" spans="1:8" x14ac:dyDescent="0.2">
      <c r="A87" s="128" t="s">
        <v>432</v>
      </c>
      <c r="B87" s="169" t="s">
        <v>432</v>
      </c>
      <c r="C87" s="127"/>
      <c r="D87" s="170"/>
      <c r="E87" s="170"/>
      <c r="F87" s="169"/>
      <c r="G87" s="169"/>
      <c r="H87" s="169"/>
    </row>
    <row r="88" spans="1:8" x14ac:dyDescent="0.2">
      <c r="A88" s="128"/>
      <c r="B88" s="169"/>
      <c r="C88" s="127"/>
      <c r="D88" s="170"/>
      <c r="E88" s="170"/>
      <c r="F88" s="169"/>
      <c r="G88" s="169"/>
      <c r="H88" s="169"/>
    </row>
    <row r="89" spans="1:8" x14ac:dyDescent="0.2">
      <c r="A89" s="128"/>
      <c r="B89" s="169"/>
      <c r="C89" s="127"/>
      <c r="D89" s="170"/>
      <c r="E89" s="170"/>
      <c r="F89" s="169"/>
      <c r="G89" s="169"/>
      <c r="H89" s="169"/>
    </row>
    <row r="90" spans="1:8" x14ac:dyDescent="0.2">
      <c r="A90" s="128"/>
      <c r="B90" s="169"/>
      <c r="C90" s="127"/>
      <c r="D90" s="170"/>
      <c r="E90" s="170"/>
      <c r="F90" s="169"/>
      <c r="G90" s="169"/>
      <c r="H90" s="169"/>
    </row>
    <row r="91" spans="1:8" x14ac:dyDescent="0.2">
      <c r="A91" s="61"/>
      <c r="B91" s="61" t="s">
        <v>218</v>
      </c>
      <c r="C91" s="149">
        <f>SUM(C87:C90)</f>
        <v>0</v>
      </c>
      <c r="D91" s="149">
        <f>SUM(D87:D90)</f>
        <v>0</v>
      </c>
      <c r="E91" s="149">
        <f>SUM(E87:E90)</f>
        <v>0</v>
      </c>
      <c r="F91" s="149"/>
      <c r="G91" s="149"/>
      <c r="H91" s="149"/>
    </row>
  </sheetData>
  <dataValidations count="8">
    <dataValidation allowBlank="1" showInputMessage="1" showErrorMessage="1" prompt="Importe final del periodo que corresponde la información financiera trimestral que se presenta." sqref="D7 D21 D46 D56 D66 D86"/>
    <dataValidation allowBlank="1" showInputMessage="1" showErrorMessage="1" prompt="Saldo al 31 de diciembre del año anterior del ejercio que se presenta." sqref="C7 C21 C46 C56 C66 C86"/>
    <dataValidation allowBlank="1" showInputMessage="1" showErrorMessage="1" prompt="Corresponde al número de la cuenta de acuerdo al Plan de Cuentas emitido por el CONAC (DOF 23/12/2015)." sqref="A7 A21 A46 A56 A66 A86"/>
    <dataValidation allowBlank="1" showInputMessage="1" showErrorMessage="1" prompt="Indicar la tasa de aplicación." sqref="H46 H56 H66 H86"/>
    <dataValidation allowBlank="1" showInputMessage="1" showErrorMessage="1" prompt="Indicar el método de depreciación." sqref="G46 G56 G66 G86"/>
    <dataValidation allowBlank="1" showInputMessage="1" showErrorMessage="1" prompt="Corresponde al nombre o descripción de la cuenta de acuerdo al Plan de Cuentas emitido por el CONAC." sqref="B7 B21 B46 B56 B66 B86"/>
    <dataValidation allowBlank="1" showInputMessage="1" showErrorMessage="1" prompt="Diferencia entre el saldo final y el inicial presentados." sqref="E7 E21 E46 E56 E66 E86"/>
    <dataValidation allowBlank="1" showInputMessage="1" showErrorMessage="1" prompt="Criterio para la aplicación de depreciación: anual, mensual, trimestral, etc." sqref="F7 F21 F86 F56 F66 F46"/>
  </dataValidations>
  <pageMargins left="0.7" right="0.7" top="0.75" bottom="0.75" header="0.3" footer="0.3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26</vt:i4>
      </vt:variant>
    </vt:vector>
  </HeadingPairs>
  <TitlesOfParts>
    <vt:vector size="54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Memoria (I)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2014-12-06T02:27:50Z</cp:lastPrinted>
  <dcterms:created xsi:type="dcterms:W3CDTF">2012-12-11T20:36:24Z</dcterms:created>
  <dcterms:modified xsi:type="dcterms:W3CDTF">2018-01-30T16:00:59Z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