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F37" i="1"/>
  <c r="B60" i="1"/>
  <c r="F60" i="1"/>
  <c r="E60" i="1"/>
  <c r="C60" i="1"/>
  <c r="C37" i="1"/>
  <c r="B37" i="1"/>
  <c r="D37" i="1"/>
  <c r="D60" i="1"/>
  <c r="F65" i="1" l="1"/>
  <c r="B65" i="1"/>
  <c r="E65" i="1"/>
  <c r="C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<sst xmlns="http://schemas.openxmlformats.org/spreadsheetml/2006/main" count="72" uniqueCount="72">
  <si>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</si>
  <si>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</si>
  <si>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</si>
  <si>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</si>
  <si>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</si>
  <si>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</si>
  <si>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</si>
  <si>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</si>
  <si>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</si>
  <si>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</si>
  <si>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</si>
  <si>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</si>
  <si>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</si>
  <si>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</si>
  <si>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</si>
  <si>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</si>
  <si>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</si>
  <si>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</si>
  <si>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</si>
  <si>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</si>
  <si>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</si>
  <si>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</si>
  <si>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</si>
  <si>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</si>
  <si>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</si>
  <si>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</si>
  <si>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</si>
  <si>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</si>
  <si>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</si>
  <si>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</si>
  <si>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</si>
  <si>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</si>
  <si>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</si>
  <si>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</si>
  <si>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</si>
  <si>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</si>
  <si>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</si>
  <si>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</si>
  <si>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</si>
  <si>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</si>
  <si>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</si>
  <si>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</si>
  <si>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</si>
  <si>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</si>
  <si>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</si>
  <si>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</si>
  <si>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</si>
  <si>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</si>
  <si>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</si>
  <si>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</si>
  <si>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</si>
  <si>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</si>
  <si>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</si>
  <si>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</si>
  <si>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</si>
  <si>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</si>
  <si>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</si>
  <si>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</si>
  <si>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</si>
  <si>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</si>
  <si>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</si>
  <si>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</si>
  <si>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</si>
  <si>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</si>
  <si>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</si>
  <si>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</si>
  <si>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</si>
  <si>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</si>
  <si>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</si>
  <si>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</si>
  <si>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</si>
  <si>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SAN MIGUEL DE ALLENDE, GTO. 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</si>
</sst>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3" fillId="0" borderId="0"/>
    <xf numFmtId="44" fontId="7" fillId="0" borderId="0" applyFont="0" applyFill="0" applyBorder="0" applyAlignment="0" applyProtection="0"/>
    <xf numFmtId="170" fontId="8" fillId="0" borderId="0"/>
    <xf numFmtId="169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164" fontId="6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4" fontId="3" fillId="0" borderId="0" xfId="35" applyNumberFormat="1" applyFont="1" applyFill="1" applyBorder="1" applyAlignment="1" applyProtection="1">
      <alignment vertical="top"/>
      <protection locked="0"/>
    </xf>
    <xf numFmtId="4" fontId="3" fillId="0" borderId="0" xfId="35" applyNumberFormat="1" applyFont="1" applyFill="1" applyBorder="1" applyAlignment="1" applyProtection="1">
      <alignment vertical="top"/>
      <protection locked="0"/>
    </xf>
    <xf numFmtId="4" fontId="3" fillId="0" borderId="0" xfId="35" applyNumberFormat="1" applyFont="1" applyFill="1" applyBorder="1" applyAlignment="1" applyProtection="1">
      <alignment vertical="top"/>
      <protection locked="0"/>
    </xf>
  </cellXfs>
  <cellStyles count="39">
    <cellStyle name="=C:\WINNT\SYSTEM32\COMMAND.COM" xfId="3"/>
    <cellStyle name="Euro" xfId="4"/>
    <cellStyle name="Millares 2" xfId="5"/>
    <cellStyle name="Millares 2 2" xfId="6"/>
    <cellStyle name="Millares 2 2 2" xfId="22"/>
    <cellStyle name="Millares 2 2 3" xfId="31"/>
    <cellStyle name="Millares 2 3" xfId="7"/>
    <cellStyle name="Millares 2 3 2" xfId="23"/>
    <cellStyle name="Millares 2 3 3" xfId="32"/>
    <cellStyle name="Millares 2 4" xfId="21"/>
    <cellStyle name="Millares 2 5" xfId="30"/>
    <cellStyle name="Millares 3" xfId="8"/>
    <cellStyle name="Millares 3 2" xfId="24"/>
    <cellStyle name="Millares 3 3" xfId="33"/>
    <cellStyle name="Moneda" xfId="2" builtinId="4"/>
    <cellStyle name="Moneda 2" xfId="9"/>
    <cellStyle name="Moneda 2 2" xfId="25"/>
    <cellStyle name="Moneda 2 3" xfId="34"/>
    <cellStyle name="Normal" xfId="0" builtinId="0"/>
    <cellStyle name="Normal 2" xfId="1"/>
    <cellStyle name="Normal 2 2" xfId="11"/>
    <cellStyle name="Normal 2 3" xfId="20"/>
    <cellStyle name="Normal 2 3 2" xfId="29"/>
    <cellStyle name="Normal 2 3 3" xfId="38"/>
    <cellStyle name="Normal 2 4" xfId="26"/>
    <cellStyle name="Normal 2 5" xfId="35"/>
    <cellStyle name="Normal 2 6" xfId="10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28"/>
    <cellStyle name="Normal 6 2 3" xfId="37"/>
    <cellStyle name="Normal 6 3" xfId="27"/>
    <cellStyle name="Normal 6 4" xfId="36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E65" sqref="E6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90665317.049999997</v>
      </c>
      <c r="C9" s="10">
        <v>24226231</v>
      </c>
      <c r="D9" s="10">
        <f t="shared" si="0"/>
        <v>114891548.05</v>
      </c>
      <c r="E9" s="30">
        <v>109152687.77</v>
      </c>
      <c r="F9" s="30">
        <v>109152687.77</v>
      </c>
      <c r="G9" s="10">
        <f>F9-B9</f>
        <v>18487370.719999999</v>
      </c>
    </row>
    <row r="10" spans="1:7" x14ac:dyDescent="0.2">
      <c r="A10" s="11" t="s">
        <v>13</v>
      </c>
      <c r="B10" s="10">
        <v>255000</v>
      </c>
      <c r="C10" s="10">
        <v>0</v>
      </c>
      <c r="D10" s="10">
        <f t="shared" si="0"/>
        <v>255000</v>
      </c>
      <c r="E10" s="31">
        <v>1628114.12</v>
      </c>
      <c r="F10" s="31">
        <v>1628114.12</v>
      </c>
      <c r="G10" s="10">
        <f>F10-B10</f>
        <v>1373114.12</v>
      </c>
    </row>
    <row r="11" spans="1:7" x14ac:dyDescent="0.2">
      <c r="A11" s="11" t="s">
        <v>14</v>
      </c>
      <c r="B11" s="10">
        <v>1255020.95</v>
      </c>
      <c r="C11" s="10">
        <v>548232</v>
      </c>
      <c r="D11" s="10">
        <f t="shared" si="0"/>
        <v>1803252.95</v>
      </c>
      <c r="E11" s="30">
        <v>2775325.62</v>
      </c>
      <c r="F11" s="30">
        <v>2775325.62</v>
      </c>
      <c r="G11" s="10">
        <f>F11-B11</f>
        <v>1520304.6700000002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98.9</v>
      </c>
      <c r="F12" s="10">
        <v>98.9</v>
      </c>
      <c r="G12" s="10">
        <f t="shared" si="1"/>
        <v>98.9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220000</v>
      </c>
      <c r="C32" s="10">
        <f t="shared" ref="C32:G32" si="6">SUM(C33)</f>
        <v>2000000</v>
      </c>
      <c r="D32" s="10">
        <f t="shared" si="6"/>
        <v>2220000</v>
      </c>
      <c r="E32" s="10">
        <f t="shared" si="6"/>
        <v>1977988.87</v>
      </c>
      <c r="F32" s="10">
        <f t="shared" si="6"/>
        <v>1977988.87</v>
      </c>
      <c r="G32" s="10">
        <f t="shared" si="6"/>
        <v>1757988.87</v>
      </c>
    </row>
    <row r="33" spans="1:7" x14ac:dyDescent="0.2">
      <c r="A33" s="12" t="s">
        <v>36</v>
      </c>
      <c r="B33" s="10">
        <v>220000</v>
      </c>
      <c r="C33" s="10">
        <v>2000000</v>
      </c>
      <c r="D33" s="10">
        <f t="shared" si="0"/>
        <v>2220000</v>
      </c>
      <c r="E33" s="10">
        <v>1977988.87</v>
      </c>
      <c r="F33" s="10">
        <v>1977988.87</v>
      </c>
      <c r="G33" s="10">
        <f>F33-B33</f>
        <v>1757988.87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247286.88</v>
      </c>
      <c r="F34" s="10">
        <f t="shared" si="7"/>
        <v>247286.88</v>
      </c>
      <c r="G34" s="10">
        <f t="shared" si="7"/>
        <v>247286.88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32">
        <v>247286.88</v>
      </c>
      <c r="F36" s="33">
        <v>247286.88</v>
      </c>
      <c r="G36" s="10">
        <f t="shared" si="8"/>
        <v>247286.88</v>
      </c>
    </row>
    <row r="37" spans="1:7" x14ac:dyDescent="0.2">
      <c r="A37" s="9" t="s">
        <v>40</v>
      </c>
      <c r="B37" s="23">
        <f t="shared" ref="B37:G37" si="9">SUM(B6:B13)+B25+B31+B32+B34</f>
        <v>92395338</v>
      </c>
      <c r="C37" s="23">
        <f t="shared" si="9"/>
        <v>26774463</v>
      </c>
      <c r="D37" s="23">
        <f t="shared" si="9"/>
        <v>119169801</v>
      </c>
      <c r="E37" s="23">
        <f>SUM(E6:E13)+E25+E31+E32+E34</f>
        <v>115781502.16000001</v>
      </c>
      <c r="F37" s="23">
        <f t="shared" si="9"/>
        <v>115781502.16000001</v>
      </c>
      <c r="G37" s="23">
        <f t="shared" si="9"/>
        <v>23386164.16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23386164.160000011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10000000</v>
      </c>
      <c r="C41" s="10">
        <f t="shared" ref="C41:G41" si="10">SUM(C42:C49)</f>
        <v>9701034.1500000004</v>
      </c>
      <c r="D41" s="10">
        <f t="shared" si="10"/>
        <v>19701034.149999999</v>
      </c>
      <c r="E41" s="10">
        <f t="shared" si="10"/>
        <v>10182933.220000001</v>
      </c>
      <c r="F41" s="10">
        <f t="shared" si="10"/>
        <v>10182933.220000001</v>
      </c>
      <c r="G41" s="10">
        <f t="shared" si="10"/>
        <v>182933.22000000067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10000000</v>
      </c>
      <c r="C45" s="10">
        <v>9701034.1500000004</v>
      </c>
      <c r="D45" s="10">
        <f t="shared" si="11"/>
        <v>19701034.149999999</v>
      </c>
      <c r="E45" s="30">
        <v>10182933.220000001</v>
      </c>
      <c r="F45" s="30">
        <v>10182933.220000001</v>
      </c>
      <c r="G45" s="10">
        <f t="shared" si="12"/>
        <v>182933.22000000067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14000000</v>
      </c>
      <c r="C50" s="10">
        <f t="shared" ref="C50:G50" si="13">SUM(C51:C54)</f>
        <v>-4775166.1900000004</v>
      </c>
      <c r="D50" s="10">
        <f t="shared" si="13"/>
        <v>9224833.8099999987</v>
      </c>
      <c r="E50" s="10">
        <f t="shared" si="13"/>
        <v>4908205.71</v>
      </c>
      <c r="F50" s="10">
        <f t="shared" si="13"/>
        <v>4908205.71</v>
      </c>
      <c r="G50" s="10">
        <f t="shared" si="13"/>
        <v>-9091794.2899999991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14000000</v>
      </c>
      <c r="C54" s="10">
        <v>-4775166.1900000004</v>
      </c>
      <c r="D54" s="10">
        <f t="shared" si="14"/>
        <v>9224833.8099999987</v>
      </c>
      <c r="E54" s="10">
        <v>4908205.71</v>
      </c>
      <c r="F54" s="10">
        <v>4908205.71</v>
      </c>
      <c r="G54" s="10">
        <f t="shared" si="15"/>
        <v>-9091794.2899999991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24000000</v>
      </c>
      <c r="C60" s="23">
        <f t="shared" si="19"/>
        <v>4925867.96</v>
      </c>
      <c r="D60" s="23">
        <f t="shared" si="19"/>
        <v>28925867.959999997</v>
      </c>
      <c r="E60" s="23">
        <f t="shared" si="19"/>
        <v>15091138.93</v>
      </c>
      <c r="F60" s="23">
        <f t="shared" si="19"/>
        <v>15091138.93</v>
      </c>
      <c r="G60" s="23">
        <f t="shared" si="19"/>
        <v>-8908861.0699999984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116395338</v>
      </c>
      <c r="C65" s="23">
        <f t="shared" si="22"/>
        <v>31700330.960000001</v>
      </c>
      <c r="D65" s="23">
        <f t="shared" si="22"/>
        <v>148095668.96000001</v>
      </c>
      <c r="E65" s="23">
        <f t="shared" si="22"/>
        <v>130872641.09</v>
      </c>
      <c r="F65" s="23">
        <f t="shared" si="22"/>
        <v>130872641.09</v>
      </c>
      <c r="G65" s="23">
        <f t="shared" si="22"/>
        <v>14477303.090000002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2017-01-11T17:22:08Z</dcterms:created>
  <dcterms:modified xsi:type="dcterms:W3CDTF">2018-01-30T17:47:25Z</dcterms:modified>
</cp:coreProperties>
</file>