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0" yWindow="0" windowWidth="24000" windowHeight="9735" tabRatio="885" activeTab="5"/>
  </bookViews>
  <sheets>
    <sheet name="EAEPE" sheetId="1" r:id="rId1"/>
    <sheet name="COG" sheetId="6" r:id="rId2"/>
    <sheet name="CTG" sheetId="8" r:id="rId3"/>
    <sheet name="CA_Ente_Público" sheetId="4" r:id="rId4"/>
    <sheet name="CA_Ayuntamiento" sheetId="12" r:id="rId5"/>
    <sheet name="CFG" sheetId="5" r:id="rId6"/>
  </sheets>
  <definedNames>
    <definedName name="_xlnm._FilterDatabase" localSheetId="5" hidden="1">CFG!$A$2:$H$35</definedName>
    <definedName name="_xlnm._FilterDatabase" localSheetId="1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4" i="4"/>
  <c r="E4" i="4"/>
  <c r="G31" i="5" l="1"/>
  <c r="G21" i="5"/>
  <c r="G13" i="5"/>
  <c r="G4" i="5"/>
  <c r="G3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E4" i="5" l="1"/>
  <c r="E13" i="5"/>
  <c r="E21" i="5"/>
  <c r="F3" i="5"/>
  <c r="H7" i="5"/>
  <c r="H4" i="5" s="1"/>
  <c r="H15" i="5"/>
  <c r="H13" i="5" s="1"/>
  <c r="H23" i="5"/>
  <c r="H21" i="5" s="1"/>
  <c r="H32" i="5"/>
  <c r="H31" i="5" s="1"/>
  <c r="E3" i="5"/>
  <c r="G4" i="12"/>
  <c r="G6" i="12"/>
  <c r="F6" i="12"/>
  <c r="F4" i="12"/>
  <c r="F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D3" i="12" s="1"/>
  <c r="C6" i="12"/>
  <c r="C4" i="12"/>
  <c r="C3" i="12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F3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E55" i="6"/>
  <c r="H55" i="6" s="1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D68" i="6"/>
  <c r="D64" i="6"/>
  <c r="D56" i="6"/>
  <c r="D52" i="6"/>
  <c r="D42" i="6"/>
  <c r="D32" i="6"/>
  <c r="D22" i="6"/>
  <c r="D12" i="6"/>
  <c r="D4" i="6"/>
  <c r="D3" i="6"/>
  <c r="C68" i="6"/>
  <c r="C64" i="6"/>
  <c r="C56" i="6"/>
  <c r="C52" i="6"/>
  <c r="C42" i="6"/>
  <c r="C32" i="6"/>
  <c r="C22" i="6"/>
  <c r="C12" i="6"/>
  <c r="C4" i="6"/>
  <c r="C3" i="6"/>
  <c r="E22" i="6" l="1"/>
  <c r="H23" i="6"/>
  <c r="H22" i="6"/>
  <c r="E32" i="6"/>
  <c r="H33" i="6"/>
  <c r="H32" i="6" s="1"/>
  <c r="E42" i="6"/>
  <c r="H43" i="6"/>
  <c r="H42" i="6"/>
  <c r="E52" i="6"/>
  <c r="H53" i="6"/>
  <c r="H52" i="6" s="1"/>
  <c r="E56" i="6"/>
  <c r="H57" i="6"/>
  <c r="H56" i="6" s="1"/>
  <c r="E64" i="6"/>
  <c r="H65" i="6"/>
  <c r="H64" i="6" s="1"/>
  <c r="E68" i="6"/>
  <c r="H69" i="6"/>
  <c r="H68" i="6" s="1"/>
  <c r="G3" i="6"/>
  <c r="H5" i="6"/>
  <c r="H4" i="6" s="1"/>
  <c r="H13" i="6"/>
  <c r="H12" i="6" s="1"/>
  <c r="H3" i="5"/>
  <c r="E3" i="8"/>
  <c r="H5" i="8"/>
  <c r="H3" i="8" s="1"/>
  <c r="G3" i="12"/>
  <c r="H5" i="12"/>
  <c r="H4" i="12" s="1"/>
  <c r="H7" i="12"/>
  <c r="H6" i="12" s="1"/>
  <c r="H3" i="12" s="1"/>
  <c r="E3" i="12"/>
  <c r="H3" i="6"/>
  <c r="E3" i="6" l="1"/>
</calcChain>
</file>

<file path=xl/sharedStrings.xml><?xml version="1.0" encoding="utf-8"?>
<sst xmlns="http://schemas.openxmlformats.org/spreadsheetml/2006/main" count="687" uniqueCount="224">
  <si>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</si>
  <si>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</si>
  <si>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</si>
  <si>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</si>
  <si>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</si>
  <si>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</si>
  <si>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</si>
  <si>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</si>
  <si>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</si>
  <si>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</si>
  <si>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</si>
  <si>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</si>
  <si>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</si>
  <si>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</si>
  <si>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</si>
  <si>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</si>
  <si>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</si>
  <si>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</si>
  <si>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</si>
  <si>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</si>
  <si>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</si>
  <si>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</si>
  <si>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</si>
  <si>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Entidades Paraestatales y Fideicomisos No Empresariales y No Financieros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</si>
  <si>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</si>
  <si>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</si>
  <si>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</si>
  <si>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</si>
  <si>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</si>
  <si>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</si>
  <si>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</si>
  <si>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</si>
  <si>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</si>
  <si>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</si>
  <si>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</si>
  <si>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</si>
  <si>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</si>
  <si>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</si>
  <si>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</si>
  <si>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</si>
  <si>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</si>
  <si>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</si>
  <si>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</si>
  <si>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</si>
  <si>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</si>
  <si>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</si>
  <si>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</si>
  <si>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</si>
  <si>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</si>
  <si>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</si>
  <si>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</si>
  <si>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</si>
  <si>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</si>
  <si>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</si>
  <si>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</si>
  <si>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</si>
  <si>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</si>
  <si>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</si>
  <si>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</si>
  <si>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</si>
  <si>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</si>
  <si>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</si>
  <si>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</si>
  <si>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</si>
  <si>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</si>
  <si>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</si>
  <si>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</si>
  <si>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</si>
  <si>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</si>
  <si>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</si>
  <si>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</si>
  <si>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</si>
  <si>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</si>
  <si>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</si>
  <si>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</si>
  <si>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</si>
  <si>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</si>
  <si>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</si>
  <si>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</si>
  <si>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</si>
  <si>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</si>
  <si>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</si>
  <si>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</si>
  <si>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</si>
  <si>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</si>
  <si>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</si>
  <si>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</si>
  <si>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</si>
  <si>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</si>
  <si>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</si>
  <si>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</si>
  <si>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</si>
  <si>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</si>
  <si>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</si>
  <si>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</si>
  <si>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</si>
  <si>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</si>
  <si>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</si>
  <si>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</si>
  <si>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</si>
  <si>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</si>
  <si>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</si>
  <si>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</si>
  <si>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</si>
  <si>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</si>
  <si>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</si>
  <si>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</si>
  <si>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</si>
  <si>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</si>
  <si>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</si>
  <si>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</si>
  <si>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</si>
  <si>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</si>
  <si>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</si>
  <si>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</si>
  <si>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</si>
  <si>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</si>
  <si>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</si>
  <si>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</si>
  <si>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</si>
  <si>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</si>
  <si>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</si>
  <si>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</si>
  <si>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</si>
  <si>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</si>
  <si>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</si>
  <si>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</si>
  <si>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</si>
  <si>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</si>
  <si>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</si>
  <si>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</si>
  <si>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</si>
  <si>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</si>
  <si>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</si>
  <si>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</si>
  <si>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</si>
  <si>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</si>
  <si>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</si>
  <si>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</si>
  <si>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</si>
  <si>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</si>
  <si>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</si>
  <si>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</si>
  <si>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</si>
  <si>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2.7.1</t>
  </si>
  <si>
    <t>OTROS ASUNTOS SOCIALES</t>
  </si>
  <si>
    <t>U0001</t>
  </si>
  <si>
    <t>SUPERVICIÓN DIRECCIÓN Y CONTROL</t>
  </si>
  <si>
    <t>RECURSOS FISCALES</t>
  </si>
  <si>
    <t>31120-9201</t>
  </si>
  <si>
    <t>INST MUN ATENC JUVENT SMA</t>
  </si>
  <si>
    <t>GASTO CORRIENTE</t>
  </si>
  <si>
    <t>Sueldos Base</t>
  </si>
  <si>
    <t>Honorarios</t>
  </si>
  <si>
    <t>Honorarios asimilados</t>
  </si>
  <si>
    <t>Prima Vacacional</t>
  </si>
  <si>
    <t>Gratificación de fin de año</t>
  </si>
  <si>
    <t>Liquid por indem y sueldos y salarios caídos</t>
  </si>
  <si>
    <t>Capacitación de los servidores públicos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</si>
  <si>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</si>
  <si>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</si>
  <si>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</si>
  <si>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</si>
  <si>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</si>
  <si>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</si>
  <si>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</si>
  <si>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</si>
  <si>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telefonía tradicional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</si>
  <si>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</si>
  <si>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</si>
  <si>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</si>
  <si>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</si>
  <si>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Mantto y conserv Veh terrestres aéreos mariti</t>
  </si>
  <si>
    <t>Difusión e Info mensajes activ gubernamentales</t>
  </si>
  <si>
    <t>Viáticos nac p Serv pub Desemp funciones ofic</t>
  </si>
  <si>
    <t>Viáticos en extranjero p Serv pub funciones ofic</t>
  </si>
  <si>
    <t>Gastos de orden social y cultural</t>
  </si>
  <si>
    <t>Gastos ofic Serv pub superiores y mandos medios</t>
  </si>
  <si>
    <t>Impuesto sobre nóminas</t>
  </si>
  <si>
    <t>GASTO DE CAPITAL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</si>
  <si>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</si>
  <si>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</si>
  <si>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</si>
  <si>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</si>
  <si>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</si>
  <si>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Equipo de comunicación y telecomunicacion</t>
  </si>
  <si>
    <t>INGRESOS PROPIOS</t>
  </si>
  <si>
    <t>U0002</t>
  </si>
  <si>
    <t>EVENTO DE FORMACIÓN JUVENIL</t>
  </si>
  <si>
    <t>Arrend Vehículos Serv Administrativos</t>
  </si>
  <si>
    <t>Otros Arrendamientos</t>
  </si>
  <si>
    <t>Otros servicios de traslado y hospedaje</t>
  </si>
  <si>
    <t>Gastos relac con activ culturales deport y ayu</t>
  </si>
  <si>
    <t>Premios estímulos recompensas y seguros a deport</t>
  </si>
  <si>
    <t>U0003</t>
  </si>
  <si>
    <t>SE EMPRENDEDOR</t>
  </si>
  <si>
    <t>RECURSOS ESTATALES</t>
  </si>
  <si>
    <t>U0004</t>
  </si>
  <si>
    <t>VOZ JOVEN</t>
  </si>
  <si>
    <t>Serv profesionales científicos y tec integrales</t>
  </si>
  <si>
    <t>U0005</t>
  </si>
  <si>
    <t>BECATE</t>
  </si>
  <si>
    <t>Becas</t>
  </si>
  <si>
    <t>U0006</t>
  </si>
  <si>
    <t>APOYOS A PARTICIPACIÓN JUVENIL</t>
  </si>
  <si>
    <t>U0007</t>
  </si>
  <si>
    <t>YO SOY JOVEN</t>
  </si>
  <si>
    <t>Congresos y convenciones</t>
  </si>
  <si>
    <t>U0008</t>
  </si>
  <si>
    <t>DIA DE LA JUVENTUD SANMIGUELENSE</t>
  </si>
  <si>
    <t>Premios recompensas pensiones de gracia y pensió</t>
  </si>
  <si>
    <t>U0010</t>
  </si>
  <si>
    <t>DIA INTERNACIONAL DE LA JUVENTUD</t>
  </si>
  <si>
    <t>U0014</t>
  </si>
  <si>
    <t>PREMIO MUNICIPAL</t>
  </si>
  <si>
    <t>U0016</t>
  </si>
  <si>
    <t>CONOCE TU MEXICO</t>
  </si>
  <si>
    <t>U0017</t>
  </si>
  <si>
    <t>BECAS VIVA MEXICO</t>
  </si>
  <si>
    <t>INSTITUTO MUNICIPAL DE ATENCIÓN A LA JUVENTUD DE SAN MIGUEL ALLENDE, GTO.
ESTADO ANALÍTICO DEL EJERCICIO DEL PRESUPUESTO DE EGRESOS POR OBJETO DEL GASTO (CAPÍTULO Y CONCEPTO)
AL 31 DE DICIEMBRE DEL 2017</t>
  </si>
  <si>
    <t>INSTITUTO MUNICIPAL DE ATENCIÓN A LA JUVENTUD DE SAN MIGUEL ALLENDE, GTO.
ESTADO ANALÍTICO DEL EJERCICIO DEL PRESUPUESTO DE EGRESOS CLASIFICACIÓN ECONÓMICA (POR TIPO DE GASTO)
AL 31 DE DICIEMBRE DEL 2017</t>
  </si>
  <si>
    <t>INSTITUTO MUNICIPAL DE ATENCIÓN A LA JUVENTUD DE SAN MIGUEL ALLENDE, GTO.
ESTADO ANALÍTICO DEL EJERCICIO DEL PRESUPUESTO DE EGRESOS CLASIFICACIÓN FUNCIONAL (FINALIDAD Y FUNCIÓN)
AL 31 DE DICIEMBRE DEL 2017</t>
  </si>
  <si>
    <t>INSTITUTO MUNICIPAL DE ATENCIÓN A LA JUVENTUD DE SAN MIGUEL ALLENDE, GTO.
ESTADO ANALÍTICO DEL EJERCICIO DEL PRESUPUESTO DE EGRESOS CLASIFICACIÓN ADMINISTRATIVA
AL 31 DE DICIEMBRE DEL 2017</t>
  </si>
  <si>
    <t>INSTITUTO MUNICIPAL DE ATENCIÓN A LA JUVENTUD DE SAN MIGUEL ALLENDE, GTO.
ESTADO ANALÍTICO DEL EJERCICIO DEL PRESUPUESTO DE EGRESOS
 CLASIFICACIÓN ADMINISTRATIVA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</si>
</sst>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5" fillId="0" borderId="1" xfId="8" applyFont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9" applyFont="1" applyFill="1" applyBorder="1" applyAlignment="1" applyProtection="1">
      <alignment horizontal="left"/>
    </xf>
    <xf numFmtId="0" fontId="5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4" fontId="5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5" fillId="2" borderId="9" xfId="9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opLeftCell="E13" workbookViewId="0">
      <selection activeCell="M4" sqref="M4"/>
    </sheetView>
  </sheetViews>
  <sheetFormatPr baseColWidth="10" defaultRowHeight="11.25" x14ac:dyDescent="0.2"/>
  <cols>
    <col min="1" max="3" width="4.83203125" style="31" customWidth="1"/>
    <col min="4" max="5" width="9.1640625" style="31" customWidth="1"/>
    <col min="6" max="6" width="8.1640625" style="31" bestFit="1" customWidth="1"/>
    <col min="7" max="7" width="72.83203125" style="30" customWidth="1"/>
    <col min="8" max="8" width="18.33203125" style="30" customWidth="1"/>
    <col min="9" max="9" width="16.6640625" style="30" customWidth="1"/>
    <col min="10" max="15" width="18.33203125" style="30" customWidth="1"/>
    <col min="16" max="16384" width="12" style="30"/>
  </cols>
  <sheetData>
    <row r="1" spans="1:15" ht="35.1" customHeight="1" x14ac:dyDescent="0.2">
      <c r="A1" s="65" t="s">
        <v>219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24.95" customHeight="1" x14ac:dyDescent="0.2">
      <c r="A2" s="23" t="s">
        <v>0</v>
      </c>
      <c r="B2" s="29" t="s">
        <v>1</v>
      </c>
      <c r="C2" s="23" t="s">
        <v>13</v>
      </c>
      <c r="D2" s="29" t="s">
        <v>2</v>
      </c>
      <c r="E2" s="23" t="s">
        <v>16</v>
      </c>
      <c r="F2" s="23" t="s">
        <v>3</v>
      </c>
      <c r="G2" s="23" t="s">
        <v>4</v>
      </c>
      <c r="H2" s="24" t="s">
        <v>5</v>
      </c>
      <c r="I2" s="24" t="s">
        <v>121</v>
      </c>
      <c r="J2" s="24" t="s">
        <v>6</v>
      </c>
      <c r="K2" s="24" t="s">
        <v>7</v>
      </c>
      <c r="L2" s="24" t="s">
        <v>8</v>
      </c>
      <c r="M2" s="24" t="s">
        <v>9</v>
      </c>
      <c r="N2" s="24" t="s">
        <v>10</v>
      </c>
      <c r="O2" s="24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30">
        <v>4862313</v>
      </c>
      <c r="I4" s="30">
        <v>290782.08000000002</v>
      </c>
      <c r="J4" s="30">
        <v>5153095.08</v>
      </c>
      <c r="K4" s="30">
        <v>0</v>
      </c>
      <c r="L4" s="30">
        <v>5133387.9800000004</v>
      </c>
      <c r="M4" s="30">
        <v>5133387.9800000004</v>
      </c>
      <c r="N4" s="30">
        <v>5125787.3899999997</v>
      </c>
      <c r="O4" s="30">
        <v>19707.099999999999</v>
      </c>
    </row>
    <row r="5" spans="1:15" x14ac:dyDescent="0.2">
      <c r="A5" s="31" t="s">
        <v>144</v>
      </c>
      <c r="G5" s="30" t="s">
        <v>145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</row>
    <row r="6" spans="1:15" x14ac:dyDescent="0.2">
      <c r="A6" s="31" t="s">
        <v>144</v>
      </c>
      <c r="B6" s="31" t="s">
        <v>146</v>
      </c>
      <c r="G6" s="30" t="s">
        <v>147</v>
      </c>
      <c r="H6" s="30">
        <v>2439154.06</v>
      </c>
      <c r="I6" s="30">
        <v>26925.66</v>
      </c>
      <c r="J6" s="30">
        <v>2466079.7200000002</v>
      </c>
      <c r="K6" s="30">
        <v>0</v>
      </c>
      <c r="L6" s="30">
        <v>2465027.61</v>
      </c>
      <c r="M6" s="30">
        <v>2465027.61</v>
      </c>
      <c r="N6" s="30">
        <v>2457427.02</v>
      </c>
      <c r="O6" s="30">
        <v>1052.1099999999999</v>
      </c>
    </row>
    <row r="7" spans="1:15" x14ac:dyDescent="0.2">
      <c r="A7" s="31" t="s">
        <v>144</v>
      </c>
      <c r="B7" s="31" t="s">
        <v>146</v>
      </c>
      <c r="C7" s="31">
        <v>1</v>
      </c>
      <c r="G7" s="30" t="s">
        <v>148</v>
      </c>
      <c r="H7" s="30">
        <v>2439154.06</v>
      </c>
      <c r="I7" s="30">
        <v>9925.66</v>
      </c>
      <c r="J7" s="30">
        <v>2449079.7200000002</v>
      </c>
      <c r="K7" s="30">
        <v>0</v>
      </c>
      <c r="L7" s="30">
        <v>2449043.61</v>
      </c>
      <c r="M7" s="30">
        <v>2449043.61</v>
      </c>
      <c r="N7" s="30">
        <v>2441443.02</v>
      </c>
      <c r="O7" s="30">
        <v>36.11</v>
      </c>
    </row>
    <row r="8" spans="1:15" x14ac:dyDescent="0.2">
      <c r="A8" s="31" t="s">
        <v>144</v>
      </c>
      <c r="B8" s="31" t="s">
        <v>146</v>
      </c>
      <c r="C8" s="31">
        <v>1</v>
      </c>
      <c r="D8" s="31" t="s">
        <v>149</v>
      </c>
      <c r="G8" s="30" t="s">
        <v>150</v>
      </c>
      <c r="H8" s="30">
        <v>2439154.06</v>
      </c>
      <c r="I8" s="30">
        <v>9925.66</v>
      </c>
      <c r="J8" s="30">
        <v>2449079.7200000002</v>
      </c>
      <c r="K8" s="30">
        <v>0</v>
      </c>
      <c r="L8" s="30">
        <v>2449043.61</v>
      </c>
      <c r="M8" s="30">
        <v>2449043.61</v>
      </c>
      <c r="N8" s="30">
        <v>2441443.02</v>
      </c>
      <c r="O8" s="30">
        <v>36.11</v>
      </c>
    </row>
    <row r="9" spans="1:15" x14ac:dyDescent="0.2">
      <c r="A9" s="31" t="s">
        <v>144</v>
      </c>
      <c r="B9" s="31" t="s">
        <v>146</v>
      </c>
      <c r="C9" s="31">
        <v>1</v>
      </c>
      <c r="D9" s="31" t="s">
        <v>149</v>
      </c>
      <c r="E9" s="31">
        <v>1</v>
      </c>
      <c r="G9" s="30" t="s">
        <v>151</v>
      </c>
      <c r="H9" s="30">
        <v>2203801.98</v>
      </c>
      <c r="I9" s="30">
        <v>-93705.58</v>
      </c>
      <c r="J9" s="30">
        <v>2110096.4</v>
      </c>
      <c r="K9" s="30">
        <v>0</v>
      </c>
      <c r="L9" s="30">
        <v>2110061.04</v>
      </c>
      <c r="M9" s="30">
        <v>2110061.04</v>
      </c>
      <c r="N9" s="30">
        <v>2102460.4500000002</v>
      </c>
      <c r="O9" s="30">
        <v>35.36</v>
      </c>
    </row>
    <row r="10" spans="1:15" x14ac:dyDescent="0.2">
      <c r="A10" s="31" t="s">
        <v>144</v>
      </c>
      <c r="B10" s="31" t="s">
        <v>146</v>
      </c>
      <c r="C10" s="31">
        <v>1</v>
      </c>
      <c r="D10" s="31" t="s">
        <v>149</v>
      </c>
      <c r="E10" s="31">
        <v>1</v>
      </c>
      <c r="F10" s="31">
        <v>1131</v>
      </c>
      <c r="G10" s="30" t="s">
        <v>152</v>
      </c>
      <c r="H10" s="30">
        <v>981752.4</v>
      </c>
      <c r="I10" s="30">
        <v>-14911.18</v>
      </c>
      <c r="J10" s="30">
        <v>966841.22</v>
      </c>
      <c r="K10" s="30">
        <v>0</v>
      </c>
      <c r="L10" s="30">
        <v>966841.22</v>
      </c>
      <c r="M10" s="30">
        <v>966841.22</v>
      </c>
      <c r="N10" s="30">
        <v>966841.22</v>
      </c>
      <c r="O10" s="30">
        <v>0</v>
      </c>
    </row>
    <row r="11" spans="1:15" x14ac:dyDescent="0.2">
      <c r="A11" s="31" t="s">
        <v>144</v>
      </c>
      <c r="B11" s="31" t="s">
        <v>146</v>
      </c>
      <c r="C11" s="31">
        <v>1</v>
      </c>
      <c r="D11" s="31" t="s">
        <v>149</v>
      </c>
      <c r="E11" s="31">
        <v>1</v>
      </c>
      <c r="F11" s="31">
        <v>1211</v>
      </c>
      <c r="G11" s="30" t="s">
        <v>153</v>
      </c>
      <c r="H11" s="30">
        <v>0</v>
      </c>
      <c r="I11" s="30">
        <v>88282.6</v>
      </c>
      <c r="J11" s="30">
        <v>88282.6</v>
      </c>
      <c r="K11" s="30">
        <v>0</v>
      </c>
      <c r="L11" s="30">
        <v>88282.3</v>
      </c>
      <c r="M11" s="30">
        <v>88282.3</v>
      </c>
      <c r="N11" s="30">
        <v>88282.3</v>
      </c>
      <c r="O11" s="30">
        <v>0.3</v>
      </c>
    </row>
    <row r="12" spans="1:15" x14ac:dyDescent="0.2">
      <c r="A12" s="31" t="s">
        <v>144</v>
      </c>
      <c r="B12" s="31" t="s">
        <v>146</v>
      </c>
      <c r="C12" s="31">
        <v>1</v>
      </c>
      <c r="D12" s="31" t="s">
        <v>149</v>
      </c>
      <c r="E12" s="31">
        <v>1</v>
      </c>
      <c r="F12" s="31">
        <v>1212</v>
      </c>
      <c r="G12" s="30" t="s">
        <v>154</v>
      </c>
      <c r="H12" s="30">
        <v>561646.07999999996</v>
      </c>
      <c r="I12" s="30">
        <v>-204242.28</v>
      </c>
      <c r="J12" s="30">
        <v>357403.8</v>
      </c>
      <c r="K12" s="30">
        <v>0</v>
      </c>
      <c r="L12" s="30">
        <v>357403.8</v>
      </c>
      <c r="M12" s="30">
        <v>357403.8</v>
      </c>
      <c r="N12" s="30">
        <v>357403.8</v>
      </c>
      <c r="O12" s="30">
        <v>0</v>
      </c>
    </row>
    <row r="13" spans="1:15" x14ac:dyDescent="0.2">
      <c r="A13" s="31" t="s">
        <v>144</v>
      </c>
      <c r="B13" s="31" t="s">
        <v>146</v>
      </c>
      <c r="C13" s="31">
        <v>1</v>
      </c>
      <c r="D13" s="31" t="s">
        <v>149</v>
      </c>
      <c r="E13" s="31">
        <v>1</v>
      </c>
      <c r="F13" s="31">
        <v>1321</v>
      </c>
      <c r="G13" s="30" t="s">
        <v>155</v>
      </c>
      <c r="H13" s="30">
        <v>16118.76</v>
      </c>
      <c r="I13" s="30">
        <v>-7875.09</v>
      </c>
      <c r="J13" s="30">
        <v>8243.67</v>
      </c>
      <c r="K13" s="30">
        <v>0</v>
      </c>
      <c r="L13" s="30">
        <v>8243.67</v>
      </c>
      <c r="M13" s="30">
        <v>8243.67</v>
      </c>
      <c r="N13" s="30">
        <v>8243.67</v>
      </c>
      <c r="O13" s="30">
        <v>0</v>
      </c>
    </row>
    <row r="14" spans="1:15" x14ac:dyDescent="0.2">
      <c r="A14" s="31" t="s">
        <v>144</v>
      </c>
      <c r="B14" s="31" t="s">
        <v>146</v>
      </c>
      <c r="C14" s="31">
        <v>1</v>
      </c>
      <c r="D14" s="31" t="s">
        <v>149</v>
      </c>
      <c r="E14" s="31">
        <v>1</v>
      </c>
      <c r="F14" s="31">
        <v>1323</v>
      </c>
      <c r="G14" s="30" t="s">
        <v>156</v>
      </c>
      <c r="H14" s="30">
        <v>107738</v>
      </c>
      <c r="I14" s="30">
        <v>7013.5</v>
      </c>
      <c r="J14" s="30">
        <v>114751.5</v>
      </c>
      <c r="K14" s="30">
        <v>0</v>
      </c>
      <c r="L14" s="30">
        <v>114751.35</v>
      </c>
      <c r="M14" s="30">
        <v>114751.35</v>
      </c>
      <c r="N14" s="30">
        <v>114751.35</v>
      </c>
      <c r="O14" s="30">
        <v>0.15</v>
      </c>
    </row>
    <row r="15" spans="1:15" x14ac:dyDescent="0.2">
      <c r="A15" s="31" t="s">
        <v>144</v>
      </c>
      <c r="B15" s="31" t="s">
        <v>146</v>
      </c>
      <c r="C15" s="31">
        <v>1</v>
      </c>
      <c r="D15" s="31" t="s">
        <v>149</v>
      </c>
      <c r="E15" s="31">
        <v>1</v>
      </c>
      <c r="F15" s="31">
        <v>1522</v>
      </c>
      <c r="G15" s="30" t="s">
        <v>157</v>
      </c>
      <c r="H15" s="30">
        <v>0</v>
      </c>
      <c r="I15" s="30">
        <v>11137.78</v>
      </c>
      <c r="J15" s="30">
        <v>11137.78</v>
      </c>
      <c r="K15" s="30">
        <v>0</v>
      </c>
      <c r="L15" s="30">
        <v>11137.78</v>
      </c>
      <c r="M15" s="30">
        <v>11137.78</v>
      </c>
      <c r="N15" s="30">
        <v>11137.78</v>
      </c>
      <c r="O15" s="30">
        <v>0</v>
      </c>
    </row>
    <row r="16" spans="1:15" x14ac:dyDescent="0.2">
      <c r="A16" s="31" t="s">
        <v>144</v>
      </c>
      <c r="B16" s="31" t="s">
        <v>146</v>
      </c>
      <c r="C16" s="31">
        <v>1</v>
      </c>
      <c r="D16" s="31" t="s">
        <v>149</v>
      </c>
      <c r="E16" s="31">
        <v>1</v>
      </c>
      <c r="F16" s="31">
        <v>1551</v>
      </c>
      <c r="G16" s="30" t="s">
        <v>158</v>
      </c>
      <c r="H16" s="30">
        <v>72694.91</v>
      </c>
      <c r="I16" s="30">
        <v>-46684.91</v>
      </c>
      <c r="J16" s="30">
        <v>26010</v>
      </c>
      <c r="K16" s="30">
        <v>0</v>
      </c>
      <c r="L16" s="30">
        <v>26010</v>
      </c>
      <c r="M16" s="30">
        <v>26010</v>
      </c>
      <c r="N16" s="30">
        <v>26010</v>
      </c>
      <c r="O16" s="30">
        <v>0</v>
      </c>
    </row>
    <row r="17" spans="1:15" x14ac:dyDescent="0.2">
      <c r="A17" s="31" t="s">
        <v>144</v>
      </c>
      <c r="B17" s="31" t="s">
        <v>146</v>
      </c>
      <c r="C17" s="31">
        <v>1</v>
      </c>
      <c r="D17" s="31" t="s">
        <v>149</v>
      </c>
      <c r="E17" s="31">
        <v>1</v>
      </c>
      <c r="F17" s="31">
        <v>1591</v>
      </c>
      <c r="G17" s="30" t="s">
        <v>159</v>
      </c>
      <c r="H17" s="30">
        <v>11200</v>
      </c>
      <c r="I17" s="30">
        <v>-2800</v>
      </c>
      <c r="J17" s="30">
        <v>8400</v>
      </c>
      <c r="K17" s="30">
        <v>0</v>
      </c>
      <c r="L17" s="30">
        <v>8400</v>
      </c>
      <c r="M17" s="30">
        <v>8400</v>
      </c>
      <c r="N17" s="30">
        <v>8400</v>
      </c>
      <c r="O17" s="30">
        <v>0</v>
      </c>
    </row>
    <row r="18" spans="1:15" x14ac:dyDescent="0.2">
      <c r="A18" s="31" t="s">
        <v>144</v>
      </c>
      <c r="B18" s="31" t="s">
        <v>146</v>
      </c>
      <c r="C18" s="31">
        <v>1</v>
      </c>
      <c r="D18" s="31" t="s">
        <v>149</v>
      </c>
      <c r="E18" s="31">
        <v>1</v>
      </c>
      <c r="F18" s="31">
        <v>1592</v>
      </c>
      <c r="G18" s="30" t="s">
        <v>160</v>
      </c>
      <c r="H18" s="30">
        <v>0</v>
      </c>
      <c r="I18" s="30">
        <v>23350.77</v>
      </c>
      <c r="J18" s="30">
        <v>23350.77</v>
      </c>
      <c r="K18" s="30">
        <v>0</v>
      </c>
      <c r="L18" s="30">
        <v>23350.77</v>
      </c>
      <c r="M18" s="30">
        <v>23350.77</v>
      </c>
      <c r="N18" s="30">
        <v>23350.77</v>
      </c>
      <c r="O18" s="30">
        <v>0</v>
      </c>
    </row>
    <row r="19" spans="1:15" x14ac:dyDescent="0.2">
      <c r="A19" s="31" t="s">
        <v>144</v>
      </c>
      <c r="B19" s="31" t="s">
        <v>146</v>
      </c>
      <c r="C19" s="31">
        <v>1</v>
      </c>
      <c r="D19" s="31" t="s">
        <v>149</v>
      </c>
      <c r="E19" s="31">
        <v>1</v>
      </c>
      <c r="F19" s="31">
        <v>2111</v>
      </c>
      <c r="G19" s="30" t="s">
        <v>161</v>
      </c>
      <c r="H19" s="30">
        <v>26233.3</v>
      </c>
      <c r="I19" s="30">
        <v>-2153.15</v>
      </c>
      <c r="J19" s="30">
        <v>24080.15</v>
      </c>
      <c r="K19" s="30">
        <v>0</v>
      </c>
      <c r="L19" s="30">
        <v>24080.15</v>
      </c>
      <c r="M19" s="30">
        <v>24080.15</v>
      </c>
      <c r="N19" s="30">
        <v>24080.15</v>
      </c>
      <c r="O19" s="30">
        <v>0</v>
      </c>
    </row>
    <row r="20" spans="1:15" x14ac:dyDescent="0.2">
      <c r="A20" s="31" t="s">
        <v>144</v>
      </c>
      <c r="B20" s="31" t="s">
        <v>146</v>
      </c>
      <c r="C20" s="31">
        <v>1</v>
      </c>
      <c r="D20" s="31" t="s">
        <v>149</v>
      </c>
      <c r="E20" s="31">
        <v>1</v>
      </c>
      <c r="F20" s="31">
        <v>2141</v>
      </c>
      <c r="G20" s="30" t="s">
        <v>162</v>
      </c>
      <c r="H20" s="30">
        <v>24235.02</v>
      </c>
      <c r="I20" s="30">
        <v>-5307.05</v>
      </c>
      <c r="J20" s="30">
        <v>18927.97</v>
      </c>
      <c r="K20" s="30">
        <v>0</v>
      </c>
      <c r="L20" s="30">
        <v>18927.97</v>
      </c>
      <c r="M20" s="30">
        <v>18927.97</v>
      </c>
      <c r="N20" s="30">
        <v>18927.97</v>
      </c>
      <c r="O20" s="30">
        <v>0</v>
      </c>
    </row>
    <row r="21" spans="1:15" x14ac:dyDescent="0.2">
      <c r="A21" s="31" t="s">
        <v>144</v>
      </c>
      <c r="B21" s="31" t="s">
        <v>146</v>
      </c>
      <c r="C21" s="31">
        <v>1</v>
      </c>
      <c r="D21" s="31" t="s">
        <v>149</v>
      </c>
      <c r="E21" s="31">
        <v>1</v>
      </c>
      <c r="F21" s="31">
        <v>2142</v>
      </c>
      <c r="G21" s="30" t="s">
        <v>163</v>
      </c>
      <c r="H21" s="30">
        <v>4998</v>
      </c>
      <c r="I21" s="30">
        <v>2088.38</v>
      </c>
      <c r="J21" s="30">
        <v>7086.38</v>
      </c>
      <c r="K21" s="30">
        <v>0</v>
      </c>
      <c r="L21" s="30">
        <v>7086.38</v>
      </c>
      <c r="M21" s="30">
        <v>7086.38</v>
      </c>
      <c r="N21" s="30">
        <v>7086.38</v>
      </c>
      <c r="O21" s="30">
        <v>0</v>
      </c>
    </row>
    <row r="22" spans="1:15" x14ac:dyDescent="0.2">
      <c r="A22" s="31" t="s">
        <v>144</v>
      </c>
      <c r="B22" s="31" t="s">
        <v>146</v>
      </c>
      <c r="C22" s="31">
        <v>1</v>
      </c>
      <c r="D22" s="31" t="s">
        <v>149</v>
      </c>
      <c r="E22" s="31">
        <v>1</v>
      </c>
      <c r="F22" s="31">
        <v>2161</v>
      </c>
      <c r="G22" s="30" t="s">
        <v>164</v>
      </c>
      <c r="H22" s="30">
        <v>9843.17</v>
      </c>
      <c r="I22" s="30">
        <v>-5890.2</v>
      </c>
      <c r="J22" s="30">
        <v>3952.97</v>
      </c>
      <c r="K22" s="30">
        <v>0</v>
      </c>
      <c r="L22" s="30">
        <v>3952.97</v>
      </c>
      <c r="M22" s="30">
        <v>3952.97</v>
      </c>
      <c r="N22" s="30">
        <v>3952.97</v>
      </c>
      <c r="O22" s="30">
        <v>0</v>
      </c>
    </row>
    <row r="23" spans="1:15" x14ac:dyDescent="0.2">
      <c r="A23" s="31" t="s">
        <v>144</v>
      </c>
      <c r="B23" s="31" t="s">
        <v>146</v>
      </c>
      <c r="C23" s="31">
        <v>1</v>
      </c>
      <c r="D23" s="31" t="s">
        <v>149</v>
      </c>
      <c r="E23" s="31">
        <v>1</v>
      </c>
      <c r="F23" s="31">
        <v>2613</v>
      </c>
      <c r="G23" s="30" t="s">
        <v>165</v>
      </c>
      <c r="H23" s="30">
        <v>96735.86</v>
      </c>
      <c r="I23" s="30">
        <v>7662.4</v>
      </c>
      <c r="J23" s="30">
        <v>104398.26</v>
      </c>
      <c r="K23" s="30">
        <v>0</v>
      </c>
      <c r="L23" s="30">
        <v>104398.26</v>
      </c>
      <c r="M23" s="30">
        <v>104398.26</v>
      </c>
      <c r="N23" s="30">
        <v>101108.67</v>
      </c>
      <c r="O23" s="30">
        <v>0</v>
      </c>
    </row>
    <row r="24" spans="1:15" x14ac:dyDescent="0.2">
      <c r="A24" s="31" t="s">
        <v>144</v>
      </c>
      <c r="B24" s="31" t="s">
        <v>146</v>
      </c>
      <c r="C24" s="31">
        <v>1</v>
      </c>
      <c r="D24" s="31" t="s">
        <v>149</v>
      </c>
      <c r="E24" s="31">
        <v>1</v>
      </c>
      <c r="F24" s="31">
        <v>2711</v>
      </c>
      <c r="G24" s="30" t="s">
        <v>166</v>
      </c>
      <c r="H24" s="30">
        <v>27043.52</v>
      </c>
      <c r="I24" s="30">
        <v>13793.08</v>
      </c>
      <c r="J24" s="30">
        <v>40836.6</v>
      </c>
      <c r="K24" s="30">
        <v>0</v>
      </c>
      <c r="L24" s="30">
        <v>40836.6</v>
      </c>
      <c r="M24" s="30">
        <v>40836.6</v>
      </c>
      <c r="N24" s="30">
        <v>40836.6</v>
      </c>
      <c r="O24" s="30">
        <v>0</v>
      </c>
    </row>
    <row r="25" spans="1:15" x14ac:dyDescent="0.2">
      <c r="A25" s="31" t="s">
        <v>144</v>
      </c>
      <c r="B25" s="31" t="s">
        <v>146</v>
      </c>
      <c r="C25" s="31">
        <v>1</v>
      </c>
      <c r="D25" s="31" t="s">
        <v>149</v>
      </c>
      <c r="E25" s="31">
        <v>1</v>
      </c>
      <c r="F25" s="31">
        <v>3141</v>
      </c>
      <c r="G25" s="30" t="s">
        <v>167</v>
      </c>
      <c r="H25" s="30">
        <v>28646.77</v>
      </c>
      <c r="I25" s="30">
        <v>5822.93</v>
      </c>
      <c r="J25" s="30">
        <v>34469.699999999997</v>
      </c>
      <c r="K25" s="30">
        <v>0</v>
      </c>
      <c r="L25" s="30">
        <v>34469.699999999997</v>
      </c>
      <c r="M25" s="30">
        <v>34469.699999999997</v>
      </c>
      <c r="N25" s="30">
        <v>34469.699999999997</v>
      </c>
      <c r="O25" s="30">
        <v>0</v>
      </c>
    </row>
    <row r="26" spans="1:15" x14ac:dyDescent="0.2">
      <c r="A26" s="31" t="s">
        <v>144</v>
      </c>
      <c r="B26" s="31" t="s">
        <v>146</v>
      </c>
      <c r="C26" s="31">
        <v>1</v>
      </c>
      <c r="D26" s="31" t="s">
        <v>149</v>
      </c>
      <c r="E26" s="31">
        <v>1</v>
      </c>
      <c r="F26" s="31">
        <v>3411</v>
      </c>
      <c r="G26" s="30" t="s">
        <v>168</v>
      </c>
      <c r="H26" s="30">
        <v>5389.54</v>
      </c>
      <c r="I26" s="30">
        <v>3322.05</v>
      </c>
      <c r="J26" s="30">
        <v>8711.59</v>
      </c>
      <c r="K26" s="30">
        <v>0</v>
      </c>
      <c r="L26" s="30">
        <v>8711.59</v>
      </c>
      <c r="M26" s="30">
        <v>8711.59</v>
      </c>
      <c r="N26" s="30">
        <v>8711.59</v>
      </c>
      <c r="O26" s="30">
        <v>0</v>
      </c>
    </row>
    <row r="27" spans="1:15" x14ac:dyDescent="0.2">
      <c r="A27" s="31" t="s">
        <v>144</v>
      </c>
      <c r="B27" s="31" t="s">
        <v>146</v>
      </c>
      <c r="C27" s="31">
        <v>1</v>
      </c>
      <c r="D27" s="31" t="s">
        <v>149</v>
      </c>
      <c r="E27" s="31">
        <v>1</v>
      </c>
      <c r="F27" s="31">
        <v>3451</v>
      </c>
      <c r="G27" s="30" t="s">
        <v>169</v>
      </c>
      <c r="H27" s="30">
        <v>8819.41</v>
      </c>
      <c r="I27" s="30">
        <v>15392.72</v>
      </c>
      <c r="J27" s="30">
        <v>24212.13</v>
      </c>
      <c r="K27" s="30">
        <v>0</v>
      </c>
      <c r="L27" s="30">
        <v>24211.759999999998</v>
      </c>
      <c r="M27" s="30">
        <v>24211.759999999998</v>
      </c>
      <c r="N27" s="30">
        <v>24211.759999999998</v>
      </c>
      <c r="O27" s="30">
        <v>0.37</v>
      </c>
    </row>
    <row r="28" spans="1:15" x14ac:dyDescent="0.2">
      <c r="A28" s="31" t="s">
        <v>144</v>
      </c>
      <c r="B28" s="31" t="s">
        <v>146</v>
      </c>
      <c r="C28" s="31">
        <v>1</v>
      </c>
      <c r="D28" s="31" t="s">
        <v>149</v>
      </c>
      <c r="E28" s="31">
        <v>1</v>
      </c>
      <c r="F28" s="31">
        <v>3511</v>
      </c>
      <c r="G28" s="30" t="s">
        <v>170</v>
      </c>
      <c r="H28" s="30">
        <v>35104.25</v>
      </c>
      <c r="I28" s="30">
        <v>-33392.379999999997</v>
      </c>
      <c r="J28" s="30">
        <v>1711.87</v>
      </c>
      <c r="K28" s="30">
        <v>0</v>
      </c>
      <c r="L28" s="30">
        <v>1711.87</v>
      </c>
      <c r="M28" s="30">
        <v>1711.87</v>
      </c>
      <c r="N28" s="30">
        <v>1711.87</v>
      </c>
      <c r="O28" s="30">
        <v>0</v>
      </c>
    </row>
    <row r="29" spans="1:15" x14ac:dyDescent="0.2">
      <c r="A29" s="31" t="s">
        <v>144</v>
      </c>
      <c r="B29" s="31" t="s">
        <v>146</v>
      </c>
      <c r="C29" s="31">
        <v>1</v>
      </c>
      <c r="D29" s="31" t="s">
        <v>149</v>
      </c>
      <c r="E29" s="31">
        <v>1</v>
      </c>
      <c r="F29" s="31">
        <v>3531</v>
      </c>
      <c r="G29" s="30" t="s">
        <v>171</v>
      </c>
      <c r="H29" s="30">
        <v>9769</v>
      </c>
      <c r="I29" s="30">
        <v>-8133.4</v>
      </c>
      <c r="J29" s="30">
        <v>1635.6</v>
      </c>
      <c r="K29" s="30">
        <v>0</v>
      </c>
      <c r="L29" s="30">
        <v>1635.6</v>
      </c>
      <c r="M29" s="30">
        <v>1635.6</v>
      </c>
      <c r="N29" s="30">
        <v>1635.6</v>
      </c>
      <c r="O29" s="30">
        <v>0</v>
      </c>
    </row>
    <row r="30" spans="1:15" x14ac:dyDescent="0.2">
      <c r="A30" s="31" t="s">
        <v>144</v>
      </c>
      <c r="B30" s="31" t="s">
        <v>146</v>
      </c>
      <c r="C30" s="31">
        <v>1</v>
      </c>
      <c r="D30" s="31" t="s">
        <v>149</v>
      </c>
      <c r="E30" s="31">
        <v>1</v>
      </c>
      <c r="F30" s="31">
        <v>3551</v>
      </c>
      <c r="G30" s="30" t="s">
        <v>172</v>
      </c>
      <c r="H30" s="30">
        <v>61514.400000000001</v>
      </c>
      <c r="I30" s="30">
        <v>-2271.85</v>
      </c>
      <c r="J30" s="30">
        <v>59242.55</v>
      </c>
      <c r="K30" s="30">
        <v>0</v>
      </c>
      <c r="L30" s="30">
        <v>59242.55</v>
      </c>
      <c r="M30" s="30">
        <v>59242.55</v>
      </c>
      <c r="N30" s="30">
        <v>59242.55</v>
      </c>
      <c r="O30" s="30">
        <v>0</v>
      </c>
    </row>
    <row r="31" spans="1:15" x14ac:dyDescent="0.2">
      <c r="A31" s="31" t="s">
        <v>144</v>
      </c>
      <c r="B31" s="31" t="s">
        <v>146</v>
      </c>
      <c r="C31" s="31">
        <v>1</v>
      </c>
      <c r="D31" s="31" t="s">
        <v>149</v>
      </c>
      <c r="E31" s="31">
        <v>1</v>
      </c>
      <c r="F31" s="31">
        <v>3611</v>
      </c>
      <c r="G31" s="30" t="s">
        <v>173</v>
      </c>
      <c r="H31" s="30">
        <v>15080.9</v>
      </c>
      <c r="I31" s="30">
        <v>-10297.06</v>
      </c>
      <c r="J31" s="30">
        <v>4783.84</v>
      </c>
      <c r="K31" s="30">
        <v>0</v>
      </c>
      <c r="L31" s="30">
        <v>4783.84</v>
      </c>
      <c r="M31" s="30">
        <v>4783.84</v>
      </c>
      <c r="N31" s="30">
        <v>4783.84</v>
      </c>
      <c r="O31" s="30">
        <v>0</v>
      </c>
    </row>
    <row r="32" spans="1:15" x14ac:dyDescent="0.2">
      <c r="A32" s="31" t="s">
        <v>144</v>
      </c>
      <c r="B32" s="31" t="s">
        <v>146</v>
      </c>
      <c r="C32" s="31">
        <v>1</v>
      </c>
      <c r="D32" s="31" t="s">
        <v>149</v>
      </c>
      <c r="E32" s="31">
        <v>1</v>
      </c>
      <c r="F32" s="31">
        <v>3751</v>
      </c>
      <c r="G32" s="30" t="s">
        <v>174</v>
      </c>
      <c r="H32" s="30">
        <v>35872.379999999997</v>
      </c>
      <c r="I32" s="30">
        <v>-10091.43</v>
      </c>
      <c r="J32" s="30">
        <v>25780.95</v>
      </c>
      <c r="K32" s="30">
        <v>0</v>
      </c>
      <c r="L32" s="30">
        <v>25746.41</v>
      </c>
      <c r="M32" s="30">
        <v>25746.41</v>
      </c>
      <c r="N32" s="30">
        <v>25746.41</v>
      </c>
      <c r="O32" s="30">
        <v>34.54</v>
      </c>
    </row>
    <row r="33" spans="1:15" x14ac:dyDescent="0.2">
      <c r="A33" s="31" t="s">
        <v>144</v>
      </c>
      <c r="B33" s="31" t="s">
        <v>146</v>
      </c>
      <c r="C33" s="31">
        <v>1</v>
      </c>
      <c r="D33" s="31" t="s">
        <v>149</v>
      </c>
      <c r="E33" s="31">
        <v>1</v>
      </c>
      <c r="F33" s="31">
        <v>3761</v>
      </c>
      <c r="G33" s="30" t="s">
        <v>175</v>
      </c>
      <c r="H33" s="30">
        <v>0</v>
      </c>
      <c r="I33" s="30">
        <v>76816</v>
      </c>
      <c r="J33" s="30">
        <v>76816</v>
      </c>
      <c r="K33" s="30">
        <v>0</v>
      </c>
      <c r="L33" s="30">
        <v>76816</v>
      </c>
      <c r="M33" s="30">
        <v>76816</v>
      </c>
      <c r="N33" s="30">
        <v>76816</v>
      </c>
      <c r="O33" s="30">
        <v>0</v>
      </c>
    </row>
    <row r="34" spans="1:15" x14ac:dyDescent="0.2">
      <c r="A34" s="31" t="s">
        <v>144</v>
      </c>
      <c r="B34" s="31" t="s">
        <v>146</v>
      </c>
      <c r="C34" s="31">
        <v>1</v>
      </c>
      <c r="D34" s="31" t="s">
        <v>149</v>
      </c>
      <c r="E34" s="31">
        <v>1</v>
      </c>
      <c r="F34" s="31">
        <v>3821</v>
      </c>
      <c r="G34" s="30" t="s">
        <v>176</v>
      </c>
      <c r="H34" s="30">
        <v>0</v>
      </c>
      <c r="I34" s="30">
        <v>7389</v>
      </c>
      <c r="J34" s="30">
        <v>7389</v>
      </c>
      <c r="K34" s="30">
        <v>0</v>
      </c>
      <c r="L34" s="30">
        <v>7389</v>
      </c>
      <c r="M34" s="30">
        <v>7389</v>
      </c>
      <c r="N34" s="30">
        <v>7389</v>
      </c>
      <c r="O34" s="30">
        <v>0</v>
      </c>
    </row>
    <row r="35" spans="1:15" x14ac:dyDescent="0.2">
      <c r="A35" s="31" t="s">
        <v>144</v>
      </c>
      <c r="B35" s="31" t="s">
        <v>146</v>
      </c>
      <c r="C35" s="31">
        <v>1</v>
      </c>
      <c r="D35" s="31" t="s">
        <v>149</v>
      </c>
      <c r="E35" s="31">
        <v>1</v>
      </c>
      <c r="F35" s="31">
        <v>3852</v>
      </c>
      <c r="G35" s="30" t="s">
        <v>177</v>
      </c>
      <c r="H35" s="30">
        <v>29850.31</v>
      </c>
      <c r="I35" s="30">
        <v>2800.19</v>
      </c>
      <c r="J35" s="30">
        <v>32650.5</v>
      </c>
      <c r="K35" s="30">
        <v>0</v>
      </c>
      <c r="L35" s="30">
        <v>32650.5</v>
      </c>
      <c r="M35" s="30">
        <v>32650.5</v>
      </c>
      <c r="N35" s="30">
        <v>32650.5</v>
      </c>
      <c r="O35" s="30">
        <v>0</v>
      </c>
    </row>
    <row r="36" spans="1:15" x14ac:dyDescent="0.2">
      <c r="A36" s="31" t="s">
        <v>144</v>
      </c>
      <c r="B36" s="31" t="s">
        <v>146</v>
      </c>
      <c r="C36" s="31">
        <v>1</v>
      </c>
      <c r="D36" s="31" t="s">
        <v>149</v>
      </c>
      <c r="E36" s="31">
        <v>1</v>
      </c>
      <c r="F36" s="31">
        <v>3981</v>
      </c>
      <c r="G36" s="30" t="s">
        <v>178</v>
      </c>
      <c r="H36" s="30">
        <v>33516</v>
      </c>
      <c r="I36" s="30">
        <v>-4527</v>
      </c>
      <c r="J36" s="30">
        <v>28989</v>
      </c>
      <c r="K36" s="30">
        <v>0</v>
      </c>
      <c r="L36" s="30">
        <v>28989</v>
      </c>
      <c r="M36" s="30">
        <v>28989</v>
      </c>
      <c r="N36" s="30">
        <v>24678</v>
      </c>
      <c r="O36" s="30">
        <v>0</v>
      </c>
    </row>
    <row r="37" spans="1:15" x14ac:dyDescent="0.2">
      <c r="A37" s="31" t="s">
        <v>144</v>
      </c>
      <c r="B37" s="31" t="s">
        <v>146</v>
      </c>
      <c r="C37" s="31">
        <v>1</v>
      </c>
      <c r="D37" s="31" t="s">
        <v>149</v>
      </c>
      <c r="E37" s="31">
        <v>2</v>
      </c>
      <c r="G37" s="30" t="s">
        <v>179</v>
      </c>
      <c r="H37" s="30">
        <v>235352.08</v>
      </c>
      <c r="I37" s="30">
        <v>103631.24</v>
      </c>
      <c r="J37" s="30">
        <v>338983.32</v>
      </c>
      <c r="K37" s="30">
        <v>0</v>
      </c>
      <c r="L37" s="30">
        <v>338982.57</v>
      </c>
      <c r="M37" s="30">
        <v>338982.57</v>
      </c>
      <c r="N37" s="30">
        <v>338982.57</v>
      </c>
      <c r="O37" s="30">
        <v>0.75</v>
      </c>
    </row>
    <row r="38" spans="1:15" x14ac:dyDescent="0.2">
      <c r="A38" s="31" t="s">
        <v>144</v>
      </c>
      <c r="B38" s="31" t="s">
        <v>146</v>
      </c>
      <c r="C38" s="31">
        <v>1</v>
      </c>
      <c r="D38" s="31" t="s">
        <v>149</v>
      </c>
      <c r="E38" s="31">
        <v>2</v>
      </c>
      <c r="F38" s="31">
        <v>5111</v>
      </c>
      <c r="G38" s="30" t="s">
        <v>180</v>
      </c>
      <c r="H38" s="30">
        <v>34425.949999999997</v>
      </c>
      <c r="I38" s="30">
        <v>-16255.95</v>
      </c>
      <c r="J38" s="30">
        <v>18170</v>
      </c>
      <c r="K38" s="30">
        <v>0</v>
      </c>
      <c r="L38" s="30">
        <v>18169.95</v>
      </c>
      <c r="M38" s="30">
        <v>18169.95</v>
      </c>
      <c r="N38" s="30">
        <v>18169.95</v>
      </c>
      <c r="O38" s="30">
        <v>0.05</v>
      </c>
    </row>
    <row r="39" spans="1:15" x14ac:dyDescent="0.2">
      <c r="A39" s="31" t="s">
        <v>144</v>
      </c>
      <c r="B39" s="31" t="s">
        <v>146</v>
      </c>
      <c r="C39" s="31">
        <v>1</v>
      </c>
      <c r="D39" s="31" t="s">
        <v>149</v>
      </c>
      <c r="E39" s="31">
        <v>2</v>
      </c>
      <c r="F39" s="31">
        <v>5151</v>
      </c>
      <c r="G39" s="30" t="s">
        <v>181</v>
      </c>
      <c r="H39" s="30">
        <v>22376.12</v>
      </c>
      <c r="I39" s="30">
        <v>8621.91</v>
      </c>
      <c r="J39" s="30">
        <v>30998.03</v>
      </c>
      <c r="K39" s="30">
        <v>0</v>
      </c>
      <c r="L39" s="30">
        <v>30998.03</v>
      </c>
      <c r="M39" s="30">
        <v>30998.03</v>
      </c>
      <c r="N39" s="30">
        <v>30998.03</v>
      </c>
      <c r="O39" s="30">
        <v>0</v>
      </c>
    </row>
    <row r="40" spans="1:15" x14ac:dyDescent="0.2">
      <c r="A40" s="31" t="s">
        <v>144</v>
      </c>
      <c r="B40" s="31" t="s">
        <v>146</v>
      </c>
      <c r="C40" s="31">
        <v>1</v>
      </c>
      <c r="D40" s="31" t="s">
        <v>149</v>
      </c>
      <c r="E40" s="31">
        <v>2</v>
      </c>
      <c r="F40" s="31">
        <v>5191</v>
      </c>
      <c r="G40" s="30" t="s">
        <v>182</v>
      </c>
      <c r="H40" s="30">
        <v>0</v>
      </c>
      <c r="I40" s="30">
        <v>7014.99</v>
      </c>
      <c r="J40" s="30">
        <v>7014.99</v>
      </c>
      <c r="K40" s="30">
        <v>0</v>
      </c>
      <c r="L40" s="30">
        <v>7014.29</v>
      </c>
      <c r="M40" s="30">
        <v>7014.29</v>
      </c>
      <c r="N40" s="30">
        <v>7014.29</v>
      </c>
      <c r="O40" s="30">
        <v>0.7</v>
      </c>
    </row>
    <row r="41" spans="1:15" x14ac:dyDescent="0.2">
      <c r="A41" s="31" t="s">
        <v>144</v>
      </c>
      <c r="B41" s="31" t="s">
        <v>146</v>
      </c>
      <c r="C41" s="31">
        <v>1</v>
      </c>
      <c r="D41" s="31" t="s">
        <v>149</v>
      </c>
      <c r="E41" s="31">
        <v>2</v>
      </c>
      <c r="F41" s="31">
        <v>5211</v>
      </c>
      <c r="G41" s="30" t="s">
        <v>183</v>
      </c>
      <c r="H41" s="30">
        <v>0</v>
      </c>
      <c r="I41" s="30">
        <v>2900.3</v>
      </c>
      <c r="J41" s="30">
        <v>2900.3</v>
      </c>
      <c r="K41" s="30">
        <v>0</v>
      </c>
      <c r="L41" s="30">
        <v>2900.3</v>
      </c>
      <c r="M41" s="30">
        <v>2900.3</v>
      </c>
      <c r="N41" s="30">
        <v>2900.3</v>
      </c>
      <c r="O41" s="30">
        <v>0</v>
      </c>
    </row>
    <row r="42" spans="1:15" x14ac:dyDescent="0.2">
      <c r="A42" s="31" t="s">
        <v>144</v>
      </c>
      <c r="B42" s="31" t="s">
        <v>146</v>
      </c>
      <c r="C42" s="31">
        <v>1</v>
      </c>
      <c r="D42" s="31" t="s">
        <v>149</v>
      </c>
      <c r="E42" s="31">
        <v>2</v>
      </c>
      <c r="F42" s="31">
        <v>5411</v>
      </c>
      <c r="G42" s="30" t="s">
        <v>184</v>
      </c>
      <c r="H42" s="30">
        <v>170000</v>
      </c>
      <c r="I42" s="30">
        <v>109900</v>
      </c>
      <c r="J42" s="30">
        <v>279900</v>
      </c>
      <c r="K42" s="30">
        <v>0</v>
      </c>
      <c r="L42" s="30">
        <v>279900</v>
      </c>
      <c r="M42" s="30">
        <v>279900</v>
      </c>
      <c r="N42" s="30">
        <v>279900</v>
      </c>
      <c r="O42" s="30">
        <v>0</v>
      </c>
    </row>
    <row r="43" spans="1:15" x14ac:dyDescent="0.2">
      <c r="A43" s="31" t="s">
        <v>144</v>
      </c>
      <c r="B43" s="31" t="s">
        <v>146</v>
      </c>
      <c r="C43" s="31">
        <v>1</v>
      </c>
      <c r="D43" s="31" t="s">
        <v>149</v>
      </c>
      <c r="E43" s="31">
        <v>2</v>
      </c>
      <c r="F43" s="31">
        <v>5651</v>
      </c>
      <c r="G43" s="30" t="s">
        <v>185</v>
      </c>
      <c r="H43" s="30">
        <v>8550.01</v>
      </c>
      <c r="I43" s="30">
        <v>-8550.01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</row>
    <row r="44" spans="1:15" x14ac:dyDescent="0.2">
      <c r="A44" s="31" t="s">
        <v>144</v>
      </c>
      <c r="B44" s="31" t="s">
        <v>146</v>
      </c>
      <c r="C44" s="31">
        <v>4</v>
      </c>
      <c r="G44" s="30" t="s">
        <v>186</v>
      </c>
      <c r="H44" s="30">
        <v>0</v>
      </c>
      <c r="I44" s="30">
        <v>17000</v>
      </c>
      <c r="J44" s="30">
        <v>17000</v>
      </c>
      <c r="K44" s="30">
        <v>0</v>
      </c>
      <c r="L44" s="30">
        <v>15984</v>
      </c>
      <c r="M44" s="30">
        <v>15984</v>
      </c>
      <c r="N44" s="30">
        <v>15984</v>
      </c>
      <c r="O44" s="30">
        <v>1016</v>
      </c>
    </row>
    <row r="45" spans="1:15" x14ac:dyDescent="0.2">
      <c r="A45" s="31" t="s">
        <v>144</v>
      </c>
      <c r="B45" s="31" t="s">
        <v>146</v>
      </c>
      <c r="C45" s="31">
        <v>4</v>
      </c>
      <c r="D45" s="31" t="s">
        <v>149</v>
      </c>
      <c r="G45" s="30" t="s">
        <v>150</v>
      </c>
      <c r="H45" s="30">
        <v>0</v>
      </c>
      <c r="I45" s="30">
        <v>17000</v>
      </c>
      <c r="J45" s="30">
        <v>17000</v>
      </c>
      <c r="K45" s="30">
        <v>0</v>
      </c>
      <c r="L45" s="30">
        <v>15984</v>
      </c>
      <c r="M45" s="30">
        <v>15984</v>
      </c>
      <c r="N45" s="30">
        <v>15984</v>
      </c>
      <c r="O45" s="30">
        <v>1016</v>
      </c>
    </row>
    <row r="46" spans="1:15" x14ac:dyDescent="0.2">
      <c r="A46" s="31" t="s">
        <v>144</v>
      </c>
      <c r="B46" s="31" t="s">
        <v>146</v>
      </c>
      <c r="C46" s="31">
        <v>4</v>
      </c>
      <c r="D46" s="31" t="s">
        <v>149</v>
      </c>
      <c r="E46" s="31">
        <v>1</v>
      </c>
      <c r="G46" s="30" t="s">
        <v>151</v>
      </c>
      <c r="H46" s="30">
        <v>0</v>
      </c>
      <c r="I46" s="30">
        <v>17000</v>
      </c>
      <c r="J46" s="30">
        <v>17000</v>
      </c>
      <c r="K46" s="30">
        <v>0</v>
      </c>
      <c r="L46" s="30">
        <v>15984</v>
      </c>
      <c r="M46" s="30">
        <v>15984</v>
      </c>
      <c r="N46" s="30">
        <v>15984</v>
      </c>
      <c r="O46" s="30">
        <v>1016</v>
      </c>
    </row>
    <row r="47" spans="1:15" x14ac:dyDescent="0.2">
      <c r="A47" s="31" t="s">
        <v>144</v>
      </c>
      <c r="B47" s="31" t="s">
        <v>146</v>
      </c>
      <c r="C47" s="31">
        <v>4</v>
      </c>
      <c r="D47" s="31" t="s">
        <v>149</v>
      </c>
      <c r="E47" s="31">
        <v>1</v>
      </c>
      <c r="F47" s="31">
        <v>3761</v>
      </c>
      <c r="G47" s="30" t="s">
        <v>175</v>
      </c>
      <c r="H47" s="30">
        <v>0</v>
      </c>
      <c r="I47" s="30">
        <v>17000</v>
      </c>
      <c r="J47" s="30">
        <v>17000</v>
      </c>
      <c r="K47" s="30">
        <v>0</v>
      </c>
      <c r="L47" s="30">
        <v>15984</v>
      </c>
      <c r="M47" s="30">
        <v>15984</v>
      </c>
      <c r="N47" s="30">
        <v>15984</v>
      </c>
      <c r="O47" s="30">
        <v>1016</v>
      </c>
    </row>
    <row r="48" spans="1:15" x14ac:dyDescent="0.2">
      <c r="A48" s="31" t="s">
        <v>144</v>
      </c>
      <c r="B48" s="31" t="s">
        <v>187</v>
      </c>
      <c r="G48" s="30" t="s">
        <v>188</v>
      </c>
      <c r="H48" s="30">
        <v>115000</v>
      </c>
      <c r="I48" s="30">
        <v>235903.8</v>
      </c>
      <c r="J48" s="30">
        <v>350903.8</v>
      </c>
      <c r="K48" s="30">
        <v>0</v>
      </c>
      <c r="L48" s="30">
        <v>350903.8</v>
      </c>
      <c r="M48" s="30">
        <v>350903.8</v>
      </c>
      <c r="N48" s="30">
        <v>350903.8</v>
      </c>
      <c r="O48" s="30">
        <v>0</v>
      </c>
    </row>
    <row r="49" spans="1:15" x14ac:dyDescent="0.2">
      <c r="A49" s="31" t="s">
        <v>144</v>
      </c>
      <c r="B49" s="31" t="s">
        <v>187</v>
      </c>
      <c r="C49" s="31">
        <v>1</v>
      </c>
      <c r="G49" s="30" t="s">
        <v>148</v>
      </c>
      <c r="H49" s="30">
        <v>115000</v>
      </c>
      <c r="I49" s="30">
        <v>235903.8</v>
      </c>
      <c r="J49" s="30">
        <v>350903.8</v>
      </c>
      <c r="K49" s="30">
        <v>0</v>
      </c>
      <c r="L49" s="30">
        <v>350903.8</v>
      </c>
      <c r="M49" s="30">
        <v>350903.8</v>
      </c>
      <c r="N49" s="30">
        <v>350903.8</v>
      </c>
      <c r="O49" s="30">
        <v>0</v>
      </c>
    </row>
    <row r="50" spans="1:15" x14ac:dyDescent="0.2">
      <c r="A50" s="31" t="s">
        <v>144</v>
      </c>
      <c r="B50" s="31" t="s">
        <v>187</v>
      </c>
      <c r="C50" s="31">
        <v>1</v>
      </c>
      <c r="D50" s="31" t="s">
        <v>149</v>
      </c>
      <c r="G50" s="30" t="s">
        <v>150</v>
      </c>
      <c r="H50" s="30">
        <v>115000</v>
      </c>
      <c r="I50" s="30">
        <v>235903.8</v>
      </c>
      <c r="J50" s="30">
        <v>350903.8</v>
      </c>
      <c r="K50" s="30">
        <v>0</v>
      </c>
      <c r="L50" s="30">
        <v>350903.8</v>
      </c>
      <c r="M50" s="30">
        <v>350903.8</v>
      </c>
      <c r="N50" s="30">
        <v>350903.8</v>
      </c>
      <c r="O50" s="30">
        <v>0</v>
      </c>
    </row>
    <row r="51" spans="1:15" x14ac:dyDescent="0.2">
      <c r="A51" s="31" t="s">
        <v>144</v>
      </c>
      <c r="B51" s="31" t="s">
        <v>187</v>
      </c>
      <c r="C51" s="31">
        <v>1</v>
      </c>
      <c r="D51" s="31" t="s">
        <v>149</v>
      </c>
      <c r="E51" s="31">
        <v>1</v>
      </c>
      <c r="G51" s="30" t="s">
        <v>151</v>
      </c>
      <c r="H51" s="30">
        <v>115000</v>
      </c>
      <c r="I51" s="30">
        <v>235903.8</v>
      </c>
      <c r="J51" s="30">
        <v>350903.8</v>
      </c>
      <c r="K51" s="30">
        <v>0</v>
      </c>
      <c r="L51" s="30">
        <v>350903.8</v>
      </c>
      <c r="M51" s="30">
        <v>350903.8</v>
      </c>
      <c r="N51" s="30">
        <v>350903.8</v>
      </c>
      <c r="O51" s="30">
        <v>0</v>
      </c>
    </row>
    <row r="52" spans="1:15" x14ac:dyDescent="0.2">
      <c r="A52" s="31" t="s">
        <v>144</v>
      </c>
      <c r="B52" s="31" t="s">
        <v>187</v>
      </c>
      <c r="C52" s="31">
        <v>1</v>
      </c>
      <c r="D52" s="31" t="s">
        <v>149</v>
      </c>
      <c r="E52" s="31">
        <v>1</v>
      </c>
      <c r="F52" s="31">
        <v>2613</v>
      </c>
      <c r="G52" s="30" t="s">
        <v>165</v>
      </c>
      <c r="H52" s="30">
        <v>10000</v>
      </c>
      <c r="I52" s="30">
        <v>-10000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</row>
    <row r="53" spans="1:15" x14ac:dyDescent="0.2">
      <c r="A53" s="31" t="s">
        <v>144</v>
      </c>
      <c r="B53" s="31" t="s">
        <v>187</v>
      </c>
      <c r="C53" s="31">
        <v>1</v>
      </c>
      <c r="D53" s="31" t="s">
        <v>149</v>
      </c>
      <c r="E53" s="31">
        <v>1</v>
      </c>
      <c r="F53" s="31">
        <v>3252</v>
      </c>
      <c r="G53" s="30" t="s">
        <v>189</v>
      </c>
      <c r="H53" s="30">
        <v>0</v>
      </c>
      <c r="I53" s="30">
        <v>13920</v>
      </c>
      <c r="J53" s="30">
        <v>13920</v>
      </c>
      <c r="K53" s="30">
        <v>0</v>
      </c>
      <c r="L53" s="30">
        <v>13920</v>
      </c>
      <c r="M53" s="30">
        <v>13920</v>
      </c>
      <c r="N53" s="30">
        <v>13920</v>
      </c>
      <c r="O53" s="30">
        <v>0</v>
      </c>
    </row>
    <row r="54" spans="1:15" x14ac:dyDescent="0.2">
      <c r="A54" s="31" t="s">
        <v>144</v>
      </c>
      <c r="B54" s="31" t="s">
        <v>187</v>
      </c>
      <c r="C54" s="31">
        <v>1</v>
      </c>
      <c r="D54" s="31" t="s">
        <v>149</v>
      </c>
      <c r="E54" s="31">
        <v>1</v>
      </c>
      <c r="F54" s="31">
        <v>3291</v>
      </c>
      <c r="G54" s="30" t="s">
        <v>190</v>
      </c>
      <c r="H54" s="30">
        <v>1624</v>
      </c>
      <c r="I54" s="30">
        <v>7922.8</v>
      </c>
      <c r="J54" s="30">
        <v>9546.7999999999993</v>
      </c>
      <c r="K54" s="30">
        <v>0</v>
      </c>
      <c r="L54" s="30">
        <v>9546.7999999999993</v>
      </c>
      <c r="M54" s="30">
        <v>9546.7999999999993</v>
      </c>
      <c r="N54" s="30">
        <v>9546.7999999999993</v>
      </c>
      <c r="O54" s="30">
        <v>0</v>
      </c>
    </row>
    <row r="55" spans="1:15" x14ac:dyDescent="0.2">
      <c r="A55" s="31" t="s">
        <v>144</v>
      </c>
      <c r="B55" s="31" t="s">
        <v>187</v>
      </c>
      <c r="C55" s="31">
        <v>1</v>
      </c>
      <c r="D55" s="31" t="s">
        <v>149</v>
      </c>
      <c r="E55" s="31">
        <v>1</v>
      </c>
      <c r="F55" s="31">
        <v>3611</v>
      </c>
      <c r="G55" s="30" t="s">
        <v>173</v>
      </c>
      <c r="H55" s="30">
        <v>12955</v>
      </c>
      <c r="I55" s="30">
        <v>-9243</v>
      </c>
      <c r="J55" s="30">
        <v>3712</v>
      </c>
      <c r="K55" s="30">
        <v>0</v>
      </c>
      <c r="L55" s="30">
        <v>3712</v>
      </c>
      <c r="M55" s="30">
        <v>3712</v>
      </c>
      <c r="N55" s="30">
        <v>3712</v>
      </c>
      <c r="O55" s="30">
        <v>0</v>
      </c>
    </row>
    <row r="56" spans="1:15" x14ac:dyDescent="0.2">
      <c r="A56" s="31" t="s">
        <v>144</v>
      </c>
      <c r="B56" s="31" t="s">
        <v>187</v>
      </c>
      <c r="C56" s="31">
        <v>1</v>
      </c>
      <c r="D56" s="31" t="s">
        <v>149</v>
      </c>
      <c r="E56" s="31">
        <v>1</v>
      </c>
      <c r="F56" s="31">
        <v>3791</v>
      </c>
      <c r="G56" s="30" t="s">
        <v>191</v>
      </c>
      <c r="H56" s="30">
        <v>0</v>
      </c>
      <c r="I56" s="30">
        <v>17000</v>
      </c>
      <c r="J56" s="30">
        <v>17000</v>
      </c>
      <c r="K56" s="30">
        <v>0</v>
      </c>
      <c r="L56" s="30">
        <v>17000</v>
      </c>
      <c r="M56" s="30">
        <v>17000</v>
      </c>
      <c r="N56" s="30">
        <v>17000</v>
      </c>
      <c r="O56" s="30">
        <v>0</v>
      </c>
    </row>
    <row r="57" spans="1:15" x14ac:dyDescent="0.2">
      <c r="A57" s="31" t="s">
        <v>144</v>
      </c>
      <c r="B57" s="31" t="s">
        <v>187</v>
      </c>
      <c r="C57" s="31">
        <v>1</v>
      </c>
      <c r="D57" s="31" t="s">
        <v>149</v>
      </c>
      <c r="E57" s="31">
        <v>1</v>
      </c>
      <c r="F57" s="31">
        <v>4411</v>
      </c>
      <c r="G57" s="30" t="s">
        <v>192</v>
      </c>
      <c r="H57" s="30">
        <v>66716</v>
      </c>
      <c r="I57" s="30">
        <v>240009</v>
      </c>
      <c r="J57" s="30">
        <v>306725</v>
      </c>
      <c r="K57" s="30">
        <v>0</v>
      </c>
      <c r="L57" s="30">
        <v>306725</v>
      </c>
      <c r="M57" s="30">
        <v>306725</v>
      </c>
      <c r="N57" s="30">
        <v>306725</v>
      </c>
      <c r="O57" s="30">
        <v>0</v>
      </c>
    </row>
    <row r="58" spans="1:15" x14ac:dyDescent="0.2">
      <c r="A58" s="31" t="s">
        <v>144</v>
      </c>
      <c r="B58" s="31" t="s">
        <v>187</v>
      </c>
      <c r="C58" s="31">
        <v>1</v>
      </c>
      <c r="D58" s="31" t="s">
        <v>149</v>
      </c>
      <c r="E58" s="31">
        <v>1</v>
      </c>
      <c r="F58" s="31">
        <v>4414</v>
      </c>
      <c r="G58" s="30" t="s">
        <v>193</v>
      </c>
      <c r="H58" s="30">
        <v>23705</v>
      </c>
      <c r="I58" s="30">
        <v>-23705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</row>
    <row r="59" spans="1:15" x14ac:dyDescent="0.2">
      <c r="A59" s="31" t="s">
        <v>144</v>
      </c>
      <c r="B59" s="31" t="s">
        <v>194</v>
      </c>
      <c r="G59" s="30" t="s">
        <v>195</v>
      </c>
      <c r="H59" s="30">
        <v>400000</v>
      </c>
      <c r="I59" s="30">
        <v>-44204.19</v>
      </c>
      <c r="J59" s="30">
        <v>355795.81</v>
      </c>
      <c r="K59" s="30">
        <v>0</v>
      </c>
      <c r="L59" s="30">
        <v>355795.81</v>
      </c>
      <c r="M59" s="30">
        <v>355795.81</v>
      </c>
      <c r="N59" s="30">
        <v>355795.81</v>
      </c>
      <c r="O59" s="30">
        <v>0</v>
      </c>
    </row>
    <row r="60" spans="1:15" x14ac:dyDescent="0.2">
      <c r="A60" s="31" t="s">
        <v>144</v>
      </c>
      <c r="B60" s="31" t="s">
        <v>194</v>
      </c>
      <c r="C60" s="31">
        <v>1</v>
      </c>
      <c r="G60" s="30" t="s">
        <v>148</v>
      </c>
      <c r="H60" s="30">
        <v>400000</v>
      </c>
      <c r="I60" s="30">
        <v>-44204.19</v>
      </c>
      <c r="J60" s="30">
        <v>355795.81</v>
      </c>
      <c r="K60" s="30">
        <v>0</v>
      </c>
      <c r="L60" s="30">
        <v>355795.81</v>
      </c>
      <c r="M60" s="30">
        <v>355795.81</v>
      </c>
      <c r="N60" s="30">
        <v>355795.81</v>
      </c>
      <c r="O60" s="30">
        <v>0</v>
      </c>
    </row>
    <row r="61" spans="1:15" x14ac:dyDescent="0.2">
      <c r="A61" s="31" t="s">
        <v>144</v>
      </c>
      <c r="B61" s="31" t="s">
        <v>194</v>
      </c>
      <c r="C61" s="31">
        <v>1</v>
      </c>
      <c r="D61" s="31" t="s">
        <v>149</v>
      </c>
      <c r="G61" s="30" t="s">
        <v>150</v>
      </c>
      <c r="H61" s="30">
        <v>400000</v>
      </c>
      <c r="I61" s="30">
        <v>-44204.19</v>
      </c>
      <c r="J61" s="30">
        <v>355795.81</v>
      </c>
      <c r="K61" s="30">
        <v>0</v>
      </c>
      <c r="L61" s="30">
        <v>355795.81</v>
      </c>
      <c r="M61" s="30">
        <v>355795.81</v>
      </c>
      <c r="N61" s="30">
        <v>355795.81</v>
      </c>
      <c r="O61" s="30">
        <v>0</v>
      </c>
    </row>
    <row r="62" spans="1:15" x14ac:dyDescent="0.2">
      <c r="A62" s="31" t="s">
        <v>144</v>
      </c>
      <c r="B62" s="31" t="s">
        <v>194</v>
      </c>
      <c r="C62" s="31">
        <v>1</v>
      </c>
      <c r="D62" s="31" t="s">
        <v>149</v>
      </c>
      <c r="E62" s="31">
        <v>1</v>
      </c>
      <c r="G62" s="30" t="s">
        <v>151</v>
      </c>
      <c r="H62" s="30">
        <v>400000</v>
      </c>
      <c r="I62" s="30">
        <v>-44204.19</v>
      </c>
      <c r="J62" s="30">
        <v>355795.81</v>
      </c>
      <c r="K62" s="30">
        <v>0</v>
      </c>
      <c r="L62" s="30">
        <v>355795.81</v>
      </c>
      <c r="M62" s="30">
        <v>355795.81</v>
      </c>
      <c r="N62" s="30">
        <v>355795.81</v>
      </c>
      <c r="O62" s="30">
        <v>0</v>
      </c>
    </row>
    <row r="63" spans="1:15" x14ac:dyDescent="0.2">
      <c r="A63" s="31" t="s">
        <v>144</v>
      </c>
      <c r="B63" s="31" t="s">
        <v>194</v>
      </c>
      <c r="C63" s="31">
        <v>1</v>
      </c>
      <c r="D63" s="31" t="s">
        <v>149</v>
      </c>
      <c r="E63" s="31">
        <v>1</v>
      </c>
      <c r="F63" s="31">
        <v>3611</v>
      </c>
      <c r="G63" s="30" t="s">
        <v>173</v>
      </c>
      <c r="H63" s="30">
        <v>24000</v>
      </c>
      <c r="I63" s="30">
        <v>31063.83</v>
      </c>
      <c r="J63" s="30">
        <v>55063.83</v>
      </c>
      <c r="K63" s="30">
        <v>0</v>
      </c>
      <c r="L63" s="30">
        <v>55063.83</v>
      </c>
      <c r="M63" s="30">
        <v>55063.83</v>
      </c>
      <c r="N63" s="30">
        <v>55063.83</v>
      </c>
      <c r="O63" s="30">
        <v>0</v>
      </c>
    </row>
    <row r="64" spans="1:15" x14ac:dyDescent="0.2">
      <c r="A64" s="31" t="s">
        <v>144</v>
      </c>
      <c r="B64" s="31" t="s">
        <v>194</v>
      </c>
      <c r="C64" s="31">
        <v>1</v>
      </c>
      <c r="D64" s="31" t="s">
        <v>149</v>
      </c>
      <c r="E64" s="31">
        <v>1</v>
      </c>
      <c r="F64" s="31">
        <v>4411</v>
      </c>
      <c r="G64" s="30" t="s">
        <v>192</v>
      </c>
      <c r="H64" s="30">
        <v>376000</v>
      </c>
      <c r="I64" s="30">
        <v>-75268.02</v>
      </c>
      <c r="J64" s="30">
        <v>300731.98</v>
      </c>
      <c r="K64" s="30">
        <v>0</v>
      </c>
      <c r="L64" s="30">
        <v>300731.98</v>
      </c>
      <c r="M64" s="30">
        <v>300731.98</v>
      </c>
      <c r="N64" s="30">
        <v>300731.98</v>
      </c>
      <c r="O64" s="30">
        <v>0</v>
      </c>
    </row>
    <row r="65" spans="1:15" x14ac:dyDescent="0.2">
      <c r="A65" s="31" t="s">
        <v>144</v>
      </c>
      <c r="B65" s="31" t="s">
        <v>194</v>
      </c>
      <c r="C65" s="31">
        <v>6</v>
      </c>
      <c r="G65" s="30" t="s">
        <v>196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</row>
    <row r="66" spans="1:15" x14ac:dyDescent="0.2">
      <c r="A66" s="31" t="s">
        <v>144</v>
      </c>
      <c r="B66" s="31" t="s">
        <v>194</v>
      </c>
      <c r="C66" s="31">
        <v>6</v>
      </c>
      <c r="D66" s="31" t="s">
        <v>149</v>
      </c>
      <c r="G66" s="30" t="s">
        <v>150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</row>
    <row r="67" spans="1:15" x14ac:dyDescent="0.2">
      <c r="A67" s="31" t="s">
        <v>144</v>
      </c>
      <c r="B67" s="31" t="s">
        <v>194</v>
      </c>
      <c r="C67" s="31">
        <v>6</v>
      </c>
      <c r="D67" s="31" t="s">
        <v>149</v>
      </c>
      <c r="E67" s="31">
        <v>1</v>
      </c>
      <c r="G67" s="30" t="s">
        <v>151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</row>
    <row r="68" spans="1:15" x14ac:dyDescent="0.2">
      <c r="A68" s="31" t="s">
        <v>144</v>
      </c>
      <c r="B68" s="31" t="s">
        <v>194</v>
      </c>
      <c r="C68" s="31">
        <v>6</v>
      </c>
      <c r="D68" s="31" t="s">
        <v>149</v>
      </c>
      <c r="E68" s="31">
        <v>1</v>
      </c>
      <c r="F68" s="31">
        <v>4411</v>
      </c>
      <c r="G68" s="30" t="s">
        <v>192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</row>
    <row r="69" spans="1:15" x14ac:dyDescent="0.2">
      <c r="A69" s="31" t="s">
        <v>144</v>
      </c>
      <c r="B69" s="31" t="s">
        <v>197</v>
      </c>
      <c r="G69" s="30" t="s">
        <v>198</v>
      </c>
      <c r="H69" s="30">
        <v>380000</v>
      </c>
      <c r="I69" s="30">
        <v>-20561.240000000002</v>
      </c>
      <c r="J69" s="30">
        <v>359438.76</v>
      </c>
      <c r="K69" s="30">
        <v>0</v>
      </c>
      <c r="L69" s="30">
        <v>359438.76</v>
      </c>
      <c r="M69" s="30">
        <v>359438.76</v>
      </c>
      <c r="N69" s="30">
        <v>359438.76</v>
      </c>
      <c r="O69" s="30">
        <v>0</v>
      </c>
    </row>
    <row r="70" spans="1:15" x14ac:dyDescent="0.2">
      <c r="A70" s="31" t="s">
        <v>144</v>
      </c>
      <c r="B70" s="31" t="s">
        <v>197</v>
      </c>
      <c r="C70" s="31">
        <v>1</v>
      </c>
      <c r="G70" s="30" t="s">
        <v>148</v>
      </c>
      <c r="H70" s="30">
        <v>380000</v>
      </c>
      <c r="I70" s="30">
        <v>-20561.240000000002</v>
      </c>
      <c r="J70" s="30">
        <v>359438.76</v>
      </c>
      <c r="K70" s="30">
        <v>0</v>
      </c>
      <c r="L70" s="30">
        <v>359438.76</v>
      </c>
      <c r="M70" s="30">
        <v>359438.76</v>
      </c>
      <c r="N70" s="30">
        <v>359438.76</v>
      </c>
      <c r="O70" s="30">
        <v>0</v>
      </c>
    </row>
    <row r="71" spans="1:15" x14ac:dyDescent="0.2">
      <c r="A71" s="31" t="s">
        <v>144</v>
      </c>
      <c r="B71" s="31" t="s">
        <v>197</v>
      </c>
      <c r="C71" s="31">
        <v>1</v>
      </c>
      <c r="D71" s="31" t="s">
        <v>149</v>
      </c>
      <c r="G71" s="30" t="s">
        <v>150</v>
      </c>
      <c r="H71" s="30">
        <v>380000</v>
      </c>
      <c r="I71" s="30">
        <v>-20561.240000000002</v>
      </c>
      <c r="J71" s="30">
        <v>359438.76</v>
      </c>
      <c r="K71" s="30">
        <v>0</v>
      </c>
      <c r="L71" s="30">
        <v>359438.76</v>
      </c>
      <c r="M71" s="30">
        <v>359438.76</v>
      </c>
      <c r="N71" s="30">
        <v>359438.76</v>
      </c>
      <c r="O71" s="30">
        <v>0</v>
      </c>
    </row>
    <row r="72" spans="1:15" x14ac:dyDescent="0.2">
      <c r="A72" s="31" t="s">
        <v>144</v>
      </c>
      <c r="B72" s="31" t="s">
        <v>197</v>
      </c>
      <c r="C72" s="31">
        <v>1</v>
      </c>
      <c r="D72" s="31" t="s">
        <v>149</v>
      </c>
      <c r="E72" s="31">
        <v>1</v>
      </c>
      <c r="G72" s="30" t="s">
        <v>151</v>
      </c>
      <c r="H72" s="30">
        <v>380000</v>
      </c>
      <c r="I72" s="30">
        <v>-20561.240000000002</v>
      </c>
      <c r="J72" s="30">
        <v>359438.76</v>
      </c>
      <c r="K72" s="30">
        <v>0</v>
      </c>
      <c r="L72" s="30">
        <v>359438.76</v>
      </c>
      <c r="M72" s="30">
        <v>359438.76</v>
      </c>
      <c r="N72" s="30">
        <v>359438.76</v>
      </c>
      <c r="O72" s="30">
        <v>0</v>
      </c>
    </row>
    <row r="73" spans="1:15" x14ac:dyDescent="0.2">
      <c r="A73" s="31" t="s">
        <v>144</v>
      </c>
      <c r="B73" s="31" t="s">
        <v>197</v>
      </c>
      <c r="C73" s="31">
        <v>1</v>
      </c>
      <c r="D73" s="31" t="s">
        <v>149</v>
      </c>
      <c r="E73" s="31">
        <v>1</v>
      </c>
      <c r="F73" s="31">
        <v>3391</v>
      </c>
      <c r="G73" s="30" t="s">
        <v>199</v>
      </c>
      <c r="H73" s="30">
        <v>220400</v>
      </c>
      <c r="I73" s="30">
        <v>0</v>
      </c>
      <c r="J73" s="30">
        <v>220400</v>
      </c>
      <c r="K73" s="30">
        <v>0</v>
      </c>
      <c r="L73" s="30">
        <v>220400</v>
      </c>
      <c r="M73" s="30">
        <v>220400</v>
      </c>
      <c r="N73" s="30">
        <v>220400</v>
      </c>
      <c r="O73" s="30">
        <v>0</v>
      </c>
    </row>
    <row r="74" spans="1:15" x14ac:dyDescent="0.2">
      <c r="A74" s="31" t="s">
        <v>144</v>
      </c>
      <c r="B74" s="31" t="s">
        <v>197</v>
      </c>
      <c r="C74" s="31">
        <v>1</v>
      </c>
      <c r="D74" s="31" t="s">
        <v>149</v>
      </c>
      <c r="E74" s="31">
        <v>1</v>
      </c>
      <c r="F74" s="31">
        <v>3611</v>
      </c>
      <c r="G74" s="30" t="s">
        <v>173</v>
      </c>
      <c r="H74" s="30">
        <v>9500</v>
      </c>
      <c r="I74" s="30">
        <v>-5289.2</v>
      </c>
      <c r="J74" s="30">
        <v>4210.8</v>
      </c>
      <c r="K74" s="30">
        <v>0</v>
      </c>
      <c r="L74" s="30">
        <v>4210.8</v>
      </c>
      <c r="M74" s="30">
        <v>4210.8</v>
      </c>
      <c r="N74" s="30">
        <v>4210.8</v>
      </c>
      <c r="O74" s="30">
        <v>0</v>
      </c>
    </row>
    <row r="75" spans="1:15" x14ac:dyDescent="0.2">
      <c r="A75" s="31" t="s">
        <v>144</v>
      </c>
      <c r="B75" s="31" t="s">
        <v>197</v>
      </c>
      <c r="C75" s="31">
        <v>1</v>
      </c>
      <c r="D75" s="31" t="s">
        <v>149</v>
      </c>
      <c r="E75" s="31">
        <v>1</v>
      </c>
      <c r="F75" s="31">
        <v>3821</v>
      </c>
      <c r="G75" s="30" t="s">
        <v>176</v>
      </c>
      <c r="H75" s="30">
        <v>150100</v>
      </c>
      <c r="I75" s="30">
        <v>-15272.04</v>
      </c>
      <c r="J75" s="30">
        <v>134827.96</v>
      </c>
      <c r="K75" s="30">
        <v>0</v>
      </c>
      <c r="L75" s="30">
        <v>134827.96</v>
      </c>
      <c r="M75" s="30">
        <v>134827.96</v>
      </c>
      <c r="N75" s="30">
        <v>134827.96</v>
      </c>
      <c r="O75" s="30">
        <v>0</v>
      </c>
    </row>
    <row r="76" spans="1:15" x14ac:dyDescent="0.2">
      <c r="A76" s="31" t="s">
        <v>144</v>
      </c>
      <c r="B76" s="31" t="s">
        <v>200</v>
      </c>
      <c r="G76" s="30" t="s">
        <v>201</v>
      </c>
      <c r="H76" s="30">
        <v>120000</v>
      </c>
      <c r="I76" s="30">
        <v>0</v>
      </c>
      <c r="J76" s="30">
        <v>120000</v>
      </c>
      <c r="K76" s="30">
        <v>0</v>
      </c>
      <c r="L76" s="30">
        <v>120000</v>
      </c>
      <c r="M76" s="30">
        <v>120000</v>
      </c>
      <c r="N76" s="30">
        <v>120000</v>
      </c>
      <c r="O76" s="30">
        <v>0</v>
      </c>
    </row>
    <row r="77" spans="1:15" x14ac:dyDescent="0.2">
      <c r="A77" s="31" t="s">
        <v>144</v>
      </c>
      <c r="B77" s="31" t="s">
        <v>200</v>
      </c>
      <c r="C77" s="31">
        <v>1</v>
      </c>
      <c r="G77" s="30" t="s">
        <v>148</v>
      </c>
      <c r="H77" s="30">
        <v>120000</v>
      </c>
      <c r="I77" s="30">
        <v>0</v>
      </c>
      <c r="J77" s="30">
        <v>120000</v>
      </c>
      <c r="K77" s="30">
        <v>0</v>
      </c>
      <c r="L77" s="30">
        <v>120000</v>
      </c>
      <c r="M77" s="30">
        <v>120000</v>
      </c>
      <c r="N77" s="30">
        <v>120000</v>
      </c>
      <c r="O77" s="30">
        <v>0</v>
      </c>
    </row>
    <row r="78" spans="1:15" x14ac:dyDescent="0.2">
      <c r="A78" s="31" t="s">
        <v>144</v>
      </c>
      <c r="B78" s="31" t="s">
        <v>200</v>
      </c>
      <c r="C78" s="31">
        <v>1</v>
      </c>
      <c r="D78" s="31" t="s">
        <v>149</v>
      </c>
      <c r="G78" s="30" t="s">
        <v>150</v>
      </c>
      <c r="H78" s="30">
        <v>120000</v>
      </c>
      <c r="I78" s="30">
        <v>0</v>
      </c>
      <c r="J78" s="30">
        <v>120000</v>
      </c>
      <c r="K78" s="30">
        <v>0</v>
      </c>
      <c r="L78" s="30">
        <v>120000</v>
      </c>
      <c r="M78" s="30">
        <v>120000</v>
      </c>
      <c r="N78" s="30">
        <v>120000</v>
      </c>
      <c r="O78" s="30">
        <v>0</v>
      </c>
    </row>
    <row r="79" spans="1:15" x14ac:dyDescent="0.2">
      <c r="A79" s="31" t="s">
        <v>144</v>
      </c>
      <c r="B79" s="31" t="s">
        <v>200</v>
      </c>
      <c r="C79" s="31">
        <v>1</v>
      </c>
      <c r="D79" s="31" t="s">
        <v>149</v>
      </c>
      <c r="E79" s="31">
        <v>1</v>
      </c>
      <c r="G79" s="30" t="s">
        <v>151</v>
      </c>
      <c r="H79" s="30">
        <v>120000</v>
      </c>
      <c r="I79" s="30">
        <v>0</v>
      </c>
      <c r="J79" s="30">
        <v>120000</v>
      </c>
      <c r="K79" s="30">
        <v>0</v>
      </c>
      <c r="L79" s="30">
        <v>120000</v>
      </c>
      <c r="M79" s="30">
        <v>120000</v>
      </c>
      <c r="N79" s="30">
        <v>120000</v>
      </c>
      <c r="O79" s="30">
        <v>0</v>
      </c>
    </row>
    <row r="80" spans="1:15" x14ac:dyDescent="0.2">
      <c r="A80" s="31" t="s">
        <v>144</v>
      </c>
      <c r="B80" s="31" t="s">
        <v>200</v>
      </c>
      <c r="C80" s="31">
        <v>1</v>
      </c>
      <c r="D80" s="31" t="s">
        <v>149</v>
      </c>
      <c r="E80" s="31">
        <v>1</v>
      </c>
      <c r="F80" s="31">
        <v>4421</v>
      </c>
      <c r="G80" s="30" t="s">
        <v>202</v>
      </c>
      <c r="H80" s="30">
        <v>120000</v>
      </c>
      <c r="I80" s="30">
        <v>0</v>
      </c>
      <c r="J80" s="30">
        <v>120000</v>
      </c>
      <c r="K80" s="30">
        <v>0</v>
      </c>
      <c r="L80" s="30">
        <v>120000</v>
      </c>
      <c r="M80" s="30">
        <v>120000</v>
      </c>
      <c r="N80" s="30">
        <v>120000</v>
      </c>
      <c r="O80" s="30">
        <v>0</v>
      </c>
    </row>
    <row r="81" spans="1:15" x14ac:dyDescent="0.2">
      <c r="A81" s="31" t="s">
        <v>144</v>
      </c>
      <c r="B81" s="31" t="s">
        <v>203</v>
      </c>
      <c r="G81" s="30" t="s">
        <v>204</v>
      </c>
      <c r="H81" s="30">
        <v>100000</v>
      </c>
      <c r="I81" s="30">
        <v>-20888.330000000002</v>
      </c>
      <c r="J81" s="30">
        <v>79111.67</v>
      </c>
      <c r="K81" s="30">
        <v>0</v>
      </c>
      <c r="L81" s="30">
        <v>79111.67</v>
      </c>
      <c r="M81" s="30">
        <v>79111.67</v>
      </c>
      <c r="N81" s="30">
        <v>79111.67</v>
      </c>
      <c r="O81" s="30">
        <v>0</v>
      </c>
    </row>
    <row r="82" spans="1:15" x14ac:dyDescent="0.2">
      <c r="A82" s="31" t="s">
        <v>144</v>
      </c>
      <c r="B82" s="31" t="s">
        <v>203</v>
      </c>
      <c r="C82" s="31">
        <v>1</v>
      </c>
      <c r="G82" s="30" t="s">
        <v>148</v>
      </c>
      <c r="H82" s="30">
        <v>100000</v>
      </c>
      <c r="I82" s="30">
        <v>-20888.330000000002</v>
      </c>
      <c r="J82" s="30">
        <v>79111.67</v>
      </c>
      <c r="K82" s="30">
        <v>0</v>
      </c>
      <c r="L82" s="30">
        <v>79111.67</v>
      </c>
      <c r="M82" s="30">
        <v>79111.67</v>
      </c>
      <c r="N82" s="30">
        <v>79111.67</v>
      </c>
      <c r="O82" s="30">
        <v>0</v>
      </c>
    </row>
    <row r="83" spans="1:15" x14ac:dyDescent="0.2">
      <c r="A83" s="31" t="s">
        <v>144</v>
      </c>
      <c r="B83" s="31" t="s">
        <v>203</v>
      </c>
      <c r="C83" s="31">
        <v>1</v>
      </c>
      <c r="D83" s="31" t="s">
        <v>149</v>
      </c>
      <c r="G83" s="30" t="s">
        <v>150</v>
      </c>
      <c r="H83" s="30">
        <v>100000</v>
      </c>
      <c r="I83" s="30">
        <v>-20888.330000000002</v>
      </c>
      <c r="J83" s="30">
        <v>79111.67</v>
      </c>
      <c r="K83" s="30">
        <v>0</v>
      </c>
      <c r="L83" s="30">
        <v>79111.67</v>
      </c>
      <c r="M83" s="30">
        <v>79111.67</v>
      </c>
      <c r="N83" s="30">
        <v>79111.67</v>
      </c>
      <c r="O83" s="30">
        <v>0</v>
      </c>
    </row>
    <row r="84" spans="1:15" x14ac:dyDescent="0.2">
      <c r="A84" s="31" t="s">
        <v>144</v>
      </c>
      <c r="B84" s="31" t="s">
        <v>203</v>
      </c>
      <c r="C84" s="31">
        <v>1</v>
      </c>
      <c r="D84" s="31" t="s">
        <v>149</v>
      </c>
      <c r="E84" s="31">
        <v>1</v>
      </c>
      <c r="G84" s="30" t="s">
        <v>151</v>
      </c>
      <c r="H84" s="30">
        <v>100000</v>
      </c>
      <c r="I84" s="30">
        <v>-20888.330000000002</v>
      </c>
      <c r="J84" s="30">
        <v>79111.67</v>
      </c>
      <c r="K84" s="30">
        <v>0</v>
      </c>
      <c r="L84" s="30">
        <v>79111.67</v>
      </c>
      <c r="M84" s="30">
        <v>79111.67</v>
      </c>
      <c r="N84" s="30">
        <v>79111.67</v>
      </c>
      <c r="O84" s="30">
        <v>0</v>
      </c>
    </row>
    <row r="85" spans="1:15" x14ac:dyDescent="0.2">
      <c r="A85" s="31" t="s">
        <v>144</v>
      </c>
      <c r="B85" s="31" t="s">
        <v>203</v>
      </c>
      <c r="C85" s="31">
        <v>1</v>
      </c>
      <c r="D85" s="31" t="s">
        <v>149</v>
      </c>
      <c r="E85" s="31">
        <v>1</v>
      </c>
      <c r="F85" s="31">
        <v>4411</v>
      </c>
      <c r="G85" s="30" t="s">
        <v>192</v>
      </c>
      <c r="H85" s="30">
        <v>100000</v>
      </c>
      <c r="I85" s="30">
        <v>-20888.330000000002</v>
      </c>
      <c r="J85" s="30">
        <v>79111.67</v>
      </c>
      <c r="K85" s="30">
        <v>0</v>
      </c>
      <c r="L85" s="30">
        <v>79111.67</v>
      </c>
      <c r="M85" s="30">
        <v>79111.67</v>
      </c>
      <c r="N85" s="30">
        <v>79111.67</v>
      </c>
      <c r="O85" s="30">
        <v>0</v>
      </c>
    </row>
    <row r="86" spans="1:15" x14ac:dyDescent="0.2">
      <c r="A86" s="31" t="s">
        <v>144</v>
      </c>
      <c r="B86" s="31" t="s">
        <v>205</v>
      </c>
      <c r="G86" s="30" t="s">
        <v>206</v>
      </c>
      <c r="H86" s="30">
        <v>300000</v>
      </c>
      <c r="I86" s="30">
        <v>-84298.14</v>
      </c>
      <c r="J86" s="30">
        <v>215701.86</v>
      </c>
      <c r="K86" s="30">
        <v>0</v>
      </c>
      <c r="L86" s="30">
        <v>197046.87</v>
      </c>
      <c r="M86" s="30">
        <v>197046.87</v>
      </c>
      <c r="N86" s="30">
        <v>197046.87</v>
      </c>
      <c r="O86" s="30">
        <v>18654.990000000002</v>
      </c>
    </row>
    <row r="87" spans="1:15" x14ac:dyDescent="0.2">
      <c r="A87" s="31" t="s">
        <v>144</v>
      </c>
      <c r="B87" s="31" t="s">
        <v>205</v>
      </c>
      <c r="C87" s="31">
        <v>1</v>
      </c>
      <c r="G87" s="30" t="s">
        <v>148</v>
      </c>
      <c r="H87" s="30">
        <v>300000</v>
      </c>
      <c r="I87" s="30">
        <v>-134298.14000000001</v>
      </c>
      <c r="J87" s="30">
        <v>165701.85999999999</v>
      </c>
      <c r="K87" s="30">
        <v>0</v>
      </c>
      <c r="L87" s="30">
        <v>165701.85999999999</v>
      </c>
      <c r="M87" s="30">
        <v>165701.85999999999</v>
      </c>
      <c r="N87" s="30">
        <v>165701.85999999999</v>
      </c>
      <c r="O87" s="30">
        <v>0</v>
      </c>
    </row>
    <row r="88" spans="1:15" x14ac:dyDescent="0.2">
      <c r="A88" s="31" t="s">
        <v>144</v>
      </c>
      <c r="B88" s="31" t="s">
        <v>205</v>
      </c>
      <c r="C88" s="31">
        <v>1</v>
      </c>
      <c r="D88" s="31" t="s">
        <v>149</v>
      </c>
      <c r="G88" s="30" t="s">
        <v>150</v>
      </c>
      <c r="H88" s="30">
        <v>300000</v>
      </c>
      <c r="I88" s="30">
        <v>-134298.14000000001</v>
      </c>
      <c r="J88" s="30">
        <v>165701.85999999999</v>
      </c>
      <c r="K88" s="30">
        <v>0</v>
      </c>
      <c r="L88" s="30">
        <v>165701.85999999999</v>
      </c>
      <c r="M88" s="30">
        <v>165701.85999999999</v>
      </c>
      <c r="N88" s="30">
        <v>165701.85999999999</v>
      </c>
      <c r="O88" s="30">
        <v>0</v>
      </c>
    </row>
    <row r="89" spans="1:15" x14ac:dyDescent="0.2">
      <c r="A89" s="31" t="s">
        <v>144</v>
      </c>
      <c r="B89" s="31" t="s">
        <v>205</v>
      </c>
      <c r="C89" s="31">
        <v>1</v>
      </c>
      <c r="D89" s="31" t="s">
        <v>149</v>
      </c>
      <c r="E89" s="31">
        <v>1</v>
      </c>
      <c r="G89" s="30" t="s">
        <v>151</v>
      </c>
      <c r="H89" s="30">
        <v>300000</v>
      </c>
      <c r="I89" s="30">
        <v>-134298.14000000001</v>
      </c>
      <c r="J89" s="30">
        <v>165701.85999999999</v>
      </c>
      <c r="K89" s="30">
        <v>0</v>
      </c>
      <c r="L89" s="30">
        <v>165701.85999999999</v>
      </c>
      <c r="M89" s="30">
        <v>165701.85999999999</v>
      </c>
      <c r="N89" s="30">
        <v>165701.85999999999</v>
      </c>
      <c r="O89" s="30">
        <v>0</v>
      </c>
    </row>
    <row r="90" spans="1:15" x14ac:dyDescent="0.2">
      <c r="A90" s="31" t="s">
        <v>144</v>
      </c>
      <c r="B90" s="31" t="s">
        <v>205</v>
      </c>
      <c r="C90" s="31">
        <v>1</v>
      </c>
      <c r="D90" s="31" t="s">
        <v>149</v>
      </c>
      <c r="E90" s="31">
        <v>1</v>
      </c>
      <c r="F90" s="31">
        <v>3611</v>
      </c>
      <c r="G90" s="30" t="s">
        <v>173</v>
      </c>
      <c r="H90" s="30">
        <v>54000</v>
      </c>
      <c r="I90" s="30">
        <v>83831.199999999997</v>
      </c>
      <c r="J90" s="30">
        <v>137831.20000000001</v>
      </c>
      <c r="K90" s="30">
        <v>0</v>
      </c>
      <c r="L90" s="30">
        <v>137831.20000000001</v>
      </c>
      <c r="M90" s="30">
        <v>137831.20000000001</v>
      </c>
      <c r="N90" s="30">
        <v>137831.20000000001</v>
      </c>
      <c r="O90" s="30">
        <v>0</v>
      </c>
    </row>
    <row r="91" spans="1:15" x14ac:dyDescent="0.2">
      <c r="A91" s="31" t="s">
        <v>144</v>
      </c>
      <c r="B91" s="31" t="s">
        <v>205</v>
      </c>
      <c r="C91" s="31">
        <v>1</v>
      </c>
      <c r="D91" s="31" t="s">
        <v>149</v>
      </c>
      <c r="E91" s="31">
        <v>1</v>
      </c>
      <c r="F91" s="31">
        <v>3791</v>
      </c>
      <c r="G91" s="30" t="s">
        <v>191</v>
      </c>
      <c r="H91" s="30">
        <v>10880</v>
      </c>
      <c r="I91" s="30">
        <v>-10880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</row>
    <row r="92" spans="1:15" x14ac:dyDescent="0.2">
      <c r="A92" s="31" t="s">
        <v>144</v>
      </c>
      <c r="B92" s="31" t="s">
        <v>205</v>
      </c>
      <c r="C92" s="31">
        <v>1</v>
      </c>
      <c r="D92" s="31" t="s">
        <v>149</v>
      </c>
      <c r="E92" s="31">
        <v>1</v>
      </c>
      <c r="F92" s="31">
        <v>3831</v>
      </c>
      <c r="G92" s="30" t="s">
        <v>207</v>
      </c>
      <c r="H92" s="30">
        <v>64970</v>
      </c>
      <c r="I92" s="30">
        <v>-54704</v>
      </c>
      <c r="J92" s="30">
        <v>10266</v>
      </c>
      <c r="K92" s="30">
        <v>0</v>
      </c>
      <c r="L92" s="30">
        <v>10266</v>
      </c>
      <c r="M92" s="30">
        <v>10266</v>
      </c>
      <c r="N92" s="30">
        <v>10266</v>
      </c>
      <c r="O92" s="30">
        <v>0</v>
      </c>
    </row>
    <row r="93" spans="1:15" x14ac:dyDescent="0.2">
      <c r="A93" s="31" t="s">
        <v>144</v>
      </c>
      <c r="B93" s="31" t="s">
        <v>205</v>
      </c>
      <c r="C93" s="31">
        <v>1</v>
      </c>
      <c r="D93" s="31" t="s">
        <v>149</v>
      </c>
      <c r="E93" s="31">
        <v>1</v>
      </c>
      <c r="F93" s="31">
        <v>4411</v>
      </c>
      <c r="G93" s="30" t="s">
        <v>192</v>
      </c>
      <c r="H93" s="30">
        <v>170150</v>
      </c>
      <c r="I93" s="30">
        <v>-152545.34</v>
      </c>
      <c r="J93" s="30">
        <v>17604.66</v>
      </c>
      <c r="K93" s="30">
        <v>0</v>
      </c>
      <c r="L93" s="30">
        <v>17604.66</v>
      </c>
      <c r="M93" s="30">
        <v>17604.66</v>
      </c>
      <c r="N93" s="30">
        <v>17604.66</v>
      </c>
      <c r="O93" s="30">
        <v>0</v>
      </c>
    </row>
    <row r="94" spans="1:15" x14ac:dyDescent="0.2">
      <c r="A94" s="31" t="s">
        <v>144</v>
      </c>
      <c r="B94" s="31" t="s">
        <v>205</v>
      </c>
      <c r="C94" s="31">
        <v>6</v>
      </c>
      <c r="G94" s="30" t="s">
        <v>196</v>
      </c>
      <c r="H94" s="30">
        <v>0</v>
      </c>
      <c r="I94" s="30">
        <v>50000</v>
      </c>
      <c r="J94" s="30">
        <v>50000</v>
      </c>
      <c r="K94" s="30">
        <v>0</v>
      </c>
      <c r="L94" s="30">
        <v>31345.01</v>
      </c>
      <c r="M94" s="30">
        <v>31345.01</v>
      </c>
      <c r="N94" s="30">
        <v>31345.01</v>
      </c>
      <c r="O94" s="30">
        <v>18654.990000000002</v>
      </c>
    </row>
    <row r="95" spans="1:15" x14ac:dyDescent="0.2">
      <c r="A95" s="31" t="s">
        <v>144</v>
      </c>
      <c r="B95" s="31" t="s">
        <v>205</v>
      </c>
      <c r="C95" s="31">
        <v>6</v>
      </c>
      <c r="D95" s="31" t="s">
        <v>149</v>
      </c>
      <c r="G95" s="30" t="s">
        <v>150</v>
      </c>
      <c r="H95" s="30">
        <v>0</v>
      </c>
      <c r="I95" s="30">
        <v>50000</v>
      </c>
      <c r="J95" s="30">
        <v>50000</v>
      </c>
      <c r="K95" s="30">
        <v>0</v>
      </c>
      <c r="L95" s="30">
        <v>31345.01</v>
      </c>
      <c r="M95" s="30">
        <v>31345.01</v>
      </c>
      <c r="N95" s="30">
        <v>31345.01</v>
      </c>
      <c r="O95" s="30">
        <v>18654.990000000002</v>
      </c>
    </row>
    <row r="96" spans="1:15" x14ac:dyDescent="0.2">
      <c r="A96" s="31" t="s">
        <v>144</v>
      </c>
      <c r="B96" s="31" t="s">
        <v>205</v>
      </c>
      <c r="C96" s="31">
        <v>6</v>
      </c>
      <c r="D96" s="31" t="s">
        <v>149</v>
      </c>
      <c r="E96" s="31">
        <v>1</v>
      </c>
      <c r="G96" s="30" t="s">
        <v>151</v>
      </c>
      <c r="H96" s="30">
        <v>0</v>
      </c>
      <c r="I96" s="30">
        <v>50000</v>
      </c>
      <c r="J96" s="30">
        <v>50000</v>
      </c>
      <c r="K96" s="30">
        <v>0</v>
      </c>
      <c r="L96" s="30">
        <v>31345.01</v>
      </c>
      <c r="M96" s="30">
        <v>31345.01</v>
      </c>
      <c r="N96" s="30">
        <v>31345.01</v>
      </c>
      <c r="O96" s="30">
        <v>18654.990000000002</v>
      </c>
    </row>
    <row r="97" spans="1:15" x14ac:dyDescent="0.2">
      <c r="A97" s="31" t="s">
        <v>144</v>
      </c>
      <c r="B97" s="31" t="s">
        <v>205</v>
      </c>
      <c r="C97" s="31">
        <v>6</v>
      </c>
      <c r="D97" s="31" t="s">
        <v>149</v>
      </c>
      <c r="E97" s="31">
        <v>1</v>
      </c>
      <c r="F97" s="31">
        <v>4411</v>
      </c>
      <c r="G97" s="30" t="s">
        <v>192</v>
      </c>
      <c r="H97" s="30">
        <v>0</v>
      </c>
      <c r="I97" s="30">
        <v>50000</v>
      </c>
      <c r="J97" s="30">
        <v>50000</v>
      </c>
      <c r="K97" s="30">
        <v>0</v>
      </c>
      <c r="L97" s="30">
        <v>31345.01</v>
      </c>
      <c r="M97" s="30">
        <v>31345.01</v>
      </c>
      <c r="N97" s="30">
        <v>31345.01</v>
      </c>
      <c r="O97" s="30">
        <v>18654.990000000002</v>
      </c>
    </row>
    <row r="98" spans="1:15" x14ac:dyDescent="0.2">
      <c r="A98" s="31" t="s">
        <v>144</v>
      </c>
      <c r="B98" s="31" t="s">
        <v>208</v>
      </c>
      <c r="G98" s="30" t="s">
        <v>209</v>
      </c>
      <c r="H98" s="30">
        <v>385451.94</v>
      </c>
      <c r="I98" s="30">
        <v>-73361.600000000006</v>
      </c>
      <c r="J98" s="30">
        <v>312090.34000000003</v>
      </c>
      <c r="K98" s="30">
        <v>0</v>
      </c>
      <c r="L98" s="30">
        <v>312090.34000000003</v>
      </c>
      <c r="M98" s="30">
        <v>312090.34000000003</v>
      </c>
      <c r="N98" s="30">
        <v>312090.34000000003</v>
      </c>
      <c r="O98" s="30">
        <v>0</v>
      </c>
    </row>
    <row r="99" spans="1:15" x14ac:dyDescent="0.2">
      <c r="A99" s="31" t="s">
        <v>144</v>
      </c>
      <c r="B99" s="31" t="s">
        <v>208</v>
      </c>
      <c r="C99" s="31">
        <v>1</v>
      </c>
      <c r="G99" s="30" t="s">
        <v>148</v>
      </c>
      <c r="H99" s="30">
        <v>385451.94</v>
      </c>
      <c r="I99" s="30">
        <v>-73361.600000000006</v>
      </c>
      <c r="J99" s="30">
        <v>312090.34000000003</v>
      </c>
      <c r="K99" s="30">
        <v>0</v>
      </c>
      <c r="L99" s="30">
        <v>312090.34000000003</v>
      </c>
      <c r="M99" s="30">
        <v>312090.34000000003</v>
      </c>
      <c r="N99" s="30">
        <v>312090.34000000003</v>
      </c>
      <c r="O99" s="30">
        <v>0</v>
      </c>
    </row>
    <row r="100" spans="1:15" x14ac:dyDescent="0.2">
      <c r="A100" s="31" t="s">
        <v>144</v>
      </c>
      <c r="B100" s="31" t="s">
        <v>208</v>
      </c>
      <c r="C100" s="31">
        <v>1</v>
      </c>
      <c r="D100" s="31" t="s">
        <v>149</v>
      </c>
      <c r="G100" s="30" t="s">
        <v>150</v>
      </c>
      <c r="H100" s="30">
        <v>385451.94</v>
      </c>
      <c r="I100" s="30">
        <v>-73361.600000000006</v>
      </c>
      <c r="J100" s="30">
        <v>312090.34000000003</v>
      </c>
      <c r="K100" s="30">
        <v>0</v>
      </c>
      <c r="L100" s="30">
        <v>312090.34000000003</v>
      </c>
      <c r="M100" s="30">
        <v>312090.34000000003</v>
      </c>
      <c r="N100" s="30">
        <v>312090.34000000003</v>
      </c>
      <c r="O100" s="30">
        <v>0</v>
      </c>
    </row>
    <row r="101" spans="1:15" x14ac:dyDescent="0.2">
      <c r="A101" s="31" t="s">
        <v>144</v>
      </c>
      <c r="B101" s="31" t="s">
        <v>208</v>
      </c>
      <c r="C101" s="31">
        <v>1</v>
      </c>
      <c r="D101" s="31" t="s">
        <v>149</v>
      </c>
      <c r="E101" s="31">
        <v>1</v>
      </c>
      <c r="G101" s="30" t="s">
        <v>151</v>
      </c>
      <c r="H101" s="30">
        <v>385451.94</v>
      </c>
      <c r="I101" s="30">
        <v>-73361.600000000006</v>
      </c>
      <c r="J101" s="30">
        <v>312090.34000000003</v>
      </c>
      <c r="K101" s="30">
        <v>0</v>
      </c>
      <c r="L101" s="30">
        <v>312090.34000000003</v>
      </c>
      <c r="M101" s="30">
        <v>312090.34000000003</v>
      </c>
      <c r="N101" s="30">
        <v>312090.34000000003</v>
      </c>
      <c r="O101" s="30">
        <v>0</v>
      </c>
    </row>
    <row r="102" spans="1:15" x14ac:dyDescent="0.2">
      <c r="A102" s="31" t="s">
        <v>144</v>
      </c>
      <c r="B102" s="31" t="s">
        <v>208</v>
      </c>
      <c r="C102" s="31">
        <v>1</v>
      </c>
      <c r="D102" s="31" t="s">
        <v>149</v>
      </c>
      <c r="E102" s="31">
        <v>1</v>
      </c>
      <c r="F102" s="31">
        <v>3291</v>
      </c>
      <c r="G102" s="30" t="s">
        <v>190</v>
      </c>
      <c r="H102" s="30">
        <v>0</v>
      </c>
      <c r="I102" s="30">
        <v>6391.6</v>
      </c>
      <c r="J102" s="30">
        <v>6391.6</v>
      </c>
      <c r="K102" s="30">
        <v>0</v>
      </c>
      <c r="L102" s="30">
        <v>6391.6</v>
      </c>
      <c r="M102" s="30">
        <v>6391.6</v>
      </c>
      <c r="N102" s="30">
        <v>6391.6</v>
      </c>
      <c r="O102" s="30">
        <v>0</v>
      </c>
    </row>
    <row r="103" spans="1:15" x14ac:dyDescent="0.2">
      <c r="A103" s="31" t="s">
        <v>144</v>
      </c>
      <c r="B103" s="31" t="s">
        <v>208</v>
      </c>
      <c r="C103" s="31">
        <v>1</v>
      </c>
      <c r="D103" s="31" t="s">
        <v>149</v>
      </c>
      <c r="E103" s="31">
        <v>1</v>
      </c>
      <c r="F103" s="31">
        <v>3611</v>
      </c>
      <c r="G103" s="30" t="s">
        <v>173</v>
      </c>
      <c r="H103" s="30">
        <v>70000</v>
      </c>
      <c r="I103" s="30">
        <v>-60101.26</v>
      </c>
      <c r="J103" s="30">
        <v>9898.74</v>
      </c>
      <c r="K103" s="30">
        <v>0</v>
      </c>
      <c r="L103" s="30">
        <v>9898.74</v>
      </c>
      <c r="M103" s="30">
        <v>9898.74</v>
      </c>
      <c r="N103" s="30">
        <v>9898.74</v>
      </c>
      <c r="O103" s="30">
        <v>0</v>
      </c>
    </row>
    <row r="104" spans="1:15" x14ac:dyDescent="0.2">
      <c r="A104" s="31" t="s">
        <v>144</v>
      </c>
      <c r="B104" s="31" t="s">
        <v>208</v>
      </c>
      <c r="C104" s="31">
        <v>1</v>
      </c>
      <c r="D104" s="31" t="s">
        <v>149</v>
      </c>
      <c r="E104" s="31">
        <v>1</v>
      </c>
      <c r="F104" s="31">
        <v>3791</v>
      </c>
      <c r="G104" s="30" t="s">
        <v>191</v>
      </c>
      <c r="H104" s="30">
        <v>85000</v>
      </c>
      <c r="I104" s="30">
        <v>-85000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</row>
    <row r="105" spans="1:15" x14ac:dyDescent="0.2">
      <c r="A105" s="31" t="s">
        <v>144</v>
      </c>
      <c r="B105" s="31" t="s">
        <v>208</v>
      </c>
      <c r="C105" s="31">
        <v>1</v>
      </c>
      <c r="D105" s="31" t="s">
        <v>149</v>
      </c>
      <c r="E105" s="31">
        <v>1</v>
      </c>
      <c r="F105" s="31">
        <v>4411</v>
      </c>
      <c r="G105" s="30" t="s">
        <v>192</v>
      </c>
      <c r="H105" s="30">
        <v>215451.94</v>
      </c>
      <c r="I105" s="30">
        <v>80348.06</v>
      </c>
      <c r="J105" s="30">
        <v>295800</v>
      </c>
      <c r="K105" s="30">
        <v>0</v>
      </c>
      <c r="L105" s="30">
        <v>295800</v>
      </c>
      <c r="M105" s="30">
        <v>295800</v>
      </c>
      <c r="N105" s="30">
        <v>295800</v>
      </c>
      <c r="O105" s="30">
        <v>0</v>
      </c>
    </row>
    <row r="106" spans="1:15" x14ac:dyDescent="0.2">
      <c r="A106" s="31" t="s">
        <v>144</v>
      </c>
      <c r="B106" s="31" t="s">
        <v>208</v>
      </c>
      <c r="C106" s="31">
        <v>1</v>
      </c>
      <c r="D106" s="31" t="s">
        <v>149</v>
      </c>
      <c r="E106" s="31">
        <v>1</v>
      </c>
      <c r="F106" s="31">
        <v>4413</v>
      </c>
      <c r="G106" s="30" t="s">
        <v>210</v>
      </c>
      <c r="H106" s="30">
        <v>15000</v>
      </c>
      <c r="I106" s="30">
        <v>-15000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</row>
    <row r="107" spans="1:15" x14ac:dyDescent="0.2">
      <c r="A107" s="31" t="s">
        <v>144</v>
      </c>
      <c r="B107" s="31" t="s">
        <v>211</v>
      </c>
      <c r="G107" s="30" t="s">
        <v>212</v>
      </c>
      <c r="H107" s="30">
        <v>337707</v>
      </c>
      <c r="I107" s="30">
        <v>406266.12</v>
      </c>
      <c r="J107" s="30">
        <v>743973.12</v>
      </c>
      <c r="K107" s="30">
        <v>0</v>
      </c>
      <c r="L107" s="30">
        <v>743973.12</v>
      </c>
      <c r="M107" s="30">
        <v>743973.12</v>
      </c>
      <c r="N107" s="30">
        <v>743973.12</v>
      </c>
      <c r="O107" s="30">
        <v>0</v>
      </c>
    </row>
    <row r="108" spans="1:15" x14ac:dyDescent="0.2">
      <c r="A108" s="31" t="s">
        <v>144</v>
      </c>
      <c r="B108" s="31" t="s">
        <v>211</v>
      </c>
      <c r="C108" s="31">
        <v>1</v>
      </c>
      <c r="G108" s="30" t="s">
        <v>148</v>
      </c>
      <c r="H108" s="30">
        <v>337707</v>
      </c>
      <c r="I108" s="30">
        <v>356266.12</v>
      </c>
      <c r="J108" s="30">
        <v>693973.12</v>
      </c>
      <c r="K108" s="30">
        <v>0</v>
      </c>
      <c r="L108" s="30">
        <v>693973.12</v>
      </c>
      <c r="M108" s="30">
        <v>693973.12</v>
      </c>
      <c r="N108" s="30">
        <v>693973.12</v>
      </c>
      <c r="O108" s="30">
        <v>0</v>
      </c>
    </row>
    <row r="109" spans="1:15" x14ac:dyDescent="0.2">
      <c r="A109" s="31" t="s">
        <v>144</v>
      </c>
      <c r="B109" s="31" t="s">
        <v>211</v>
      </c>
      <c r="C109" s="31">
        <v>1</v>
      </c>
      <c r="D109" s="31" t="s">
        <v>149</v>
      </c>
      <c r="G109" s="30" t="s">
        <v>150</v>
      </c>
      <c r="H109" s="30">
        <v>337707</v>
      </c>
      <c r="I109" s="30">
        <v>356266.12</v>
      </c>
      <c r="J109" s="30">
        <v>693973.12</v>
      </c>
      <c r="K109" s="30">
        <v>0</v>
      </c>
      <c r="L109" s="30">
        <v>693973.12</v>
      </c>
      <c r="M109" s="30">
        <v>693973.12</v>
      </c>
      <c r="N109" s="30">
        <v>693973.12</v>
      </c>
      <c r="O109" s="30">
        <v>0</v>
      </c>
    </row>
    <row r="110" spans="1:15" x14ac:dyDescent="0.2">
      <c r="A110" s="31" t="s">
        <v>144</v>
      </c>
      <c r="B110" s="31" t="s">
        <v>211</v>
      </c>
      <c r="C110" s="31">
        <v>1</v>
      </c>
      <c r="D110" s="31" t="s">
        <v>149</v>
      </c>
      <c r="E110" s="31">
        <v>1</v>
      </c>
      <c r="G110" s="30" t="s">
        <v>151</v>
      </c>
      <c r="H110" s="30">
        <v>337707</v>
      </c>
      <c r="I110" s="30">
        <v>356266.12</v>
      </c>
      <c r="J110" s="30">
        <v>693973.12</v>
      </c>
      <c r="K110" s="30">
        <v>0</v>
      </c>
      <c r="L110" s="30">
        <v>693973.12</v>
      </c>
      <c r="M110" s="30">
        <v>693973.12</v>
      </c>
      <c r="N110" s="30">
        <v>693973.12</v>
      </c>
      <c r="O110" s="30">
        <v>0</v>
      </c>
    </row>
    <row r="111" spans="1:15" x14ac:dyDescent="0.2">
      <c r="A111" s="31" t="s">
        <v>144</v>
      </c>
      <c r="B111" s="31" t="s">
        <v>211</v>
      </c>
      <c r="C111" s="31">
        <v>1</v>
      </c>
      <c r="D111" s="31" t="s">
        <v>149</v>
      </c>
      <c r="E111" s="31">
        <v>1</v>
      </c>
      <c r="F111" s="31">
        <v>3291</v>
      </c>
      <c r="G111" s="30" t="s">
        <v>190</v>
      </c>
      <c r="H111" s="30">
        <v>12000</v>
      </c>
      <c r="I111" s="30">
        <v>9385.2800000000007</v>
      </c>
      <c r="J111" s="30">
        <v>21385.279999999999</v>
      </c>
      <c r="K111" s="30">
        <v>0</v>
      </c>
      <c r="L111" s="30">
        <v>21385.279999999999</v>
      </c>
      <c r="M111" s="30">
        <v>21385.279999999999</v>
      </c>
      <c r="N111" s="30">
        <v>21385.279999999999</v>
      </c>
      <c r="O111" s="30">
        <v>0</v>
      </c>
    </row>
    <row r="112" spans="1:15" x14ac:dyDescent="0.2">
      <c r="A112" s="31" t="s">
        <v>144</v>
      </c>
      <c r="B112" s="31" t="s">
        <v>211</v>
      </c>
      <c r="C112" s="31">
        <v>1</v>
      </c>
      <c r="D112" s="31" t="s">
        <v>149</v>
      </c>
      <c r="E112" s="31">
        <v>1</v>
      </c>
      <c r="F112" s="31">
        <v>3611</v>
      </c>
      <c r="G112" s="30" t="s">
        <v>173</v>
      </c>
      <c r="H112" s="30">
        <v>39000</v>
      </c>
      <c r="I112" s="30">
        <v>-33200</v>
      </c>
      <c r="J112" s="30">
        <v>5800</v>
      </c>
      <c r="K112" s="30">
        <v>0</v>
      </c>
      <c r="L112" s="30">
        <v>5800</v>
      </c>
      <c r="M112" s="30">
        <v>5800</v>
      </c>
      <c r="N112" s="30">
        <v>5800</v>
      </c>
      <c r="O112" s="30">
        <v>0</v>
      </c>
    </row>
    <row r="113" spans="1:15" x14ac:dyDescent="0.2">
      <c r="A113" s="31" t="s">
        <v>144</v>
      </c>
      <c r="B113" s="31" t="s">
        <v>211</v>
      </c>
      <c r="C113" s="31">
        <v>1</v>
      </c>
      <c r="D113" s="31" t="s">
        <v>149</v>
      </c>
      <c r="E113" s="31">
        <v>1</v>
      </c>
      <c r="F113" s="31">
        <v>4411</v>
      </c>
      <c r="G113" s="30" t="s">
        <v>192</v>
      </c>
      <c r="H113" s="30">
        <v>286707</v>
      </c>
      <c r="I113" s="30">
        <v>380080.84</v>
      </c>
      <c r="J113" s="30">
        <v>666787.83999999997</v>
      </c>
      <c r="K113" s="30">
        <v>0</v>
      </c>
      <c r="L113" s="30">
        <v>666787.83999999997</v>
      </c>
      <c r="M113" s="30">
        <v>666787.83999999997</v>
      </c>
      <c r="N113" s="30">
        <v>666787.83999999997</v>
      </c>
      <c r="O113" s="30">
        <v>0</v>
      </c>
    </row>
    <row r="114" spans="1:15" x14ac:dyDescent="0.2">
      <c r="A114" s="31" t="s">
        <v>144</v>
      </c>
      <c r="B114" s="31" t="s">
        <v>211</v>
      </c>
      <c r="C114" s="31">
        <v>6</v>
      </c>
      <c r="G114" s="30" t="s">
        <v>196</v>
      </c>
      <c r="H114" s="30">
        <v>0</v>
      </c>
      <c r="I114" s="30">
        <v>50000</v>
      </c>
      <c r="J114" s="30">
        <v>50000</v>
      </c>
      <c r="K114" s="30">
        <v>0</v>
      </c>
      <c r="L114" s="30">
        <v>50000</v>
      </c>
      <c r="M114" s="30">
        <v>50000</v>
      </c>
      <c r="N114" s="30">
        <v>50000</v>
      </c>
      <c r="O114" s="30">
        <v>0</v>
      </c>
    </row>
    <row r="115" spans="1:15" x14ac:dyDescent="0.2">
      <c r="A115" s="31" t="s">
        <v>144</v>
      </c>
      <c r="B115" s="31" t="s">
        <v>211</v>
      </c>
      <c r="C115" s="31">
        <v>6</v>
      </c>
      <c r="D115" s="31" t="s">
        <v>149</v>
      </c>
      <c r="G115" s="30" t="s">
        <v>150</v>
      </c>
      <c r="H115" s="30">
        <v>0</v>
      </c>
      <c r="I115" s="30">
        <v>50000</v>
      </c>
      <c r="J115" s="30">
        <v>50000</v>
      </c>
      <c r="K115" s="30">
        <v>0</v>
      </c>
      <c r="L115" s="30">
        <v>50000</v>
      </c>
      <c r="M115" s="30">
        <v>50000</v>
      </c>
      <c r="N115" s="30">
        <v>50000</v>
      </c>
      <c r="O115" s="30">
        <v>0</v>
      </c>
    </row>
    <row r="116" spans="1:15" x14ac:dyDescent="0.2">
      <c r="A116" s="31" t="s">
        <v>144</v>
      </c>
      <c r="B116" s="31" t="s">
        <v>211</v>
      </c>
      <c r="C116" s="31">
        <v>6</v>
      </c>
      <c r="D116" s="31" t="s">
        <v>149</v>
      </c>
      <c r="E116" s="31">
        <v>1</v>
      </c>
      <c r="G116" s="30" t="s">
        <v>151</v>
      </c>
      <c r="H116" s="30">
        <v>0</v>
      </c>
      <c r="I116" s="30">
        <v>50000</v>
      </c>
      <c r="J116" s="30">
        <v>50000</v>
      </c>
      <c r="K116" s="30">
        <v>0</v>
      </c>
      <c r="L116" s="30">
        <v>50000</v>
      </c>
      <c r="M116" s="30">
        <v>50000</v>
      </c>
      <c r="N116" s="30">
        <v>50000</v>
      </c>
      <c r="O116" s="30">
        <v>0</v>
      </c>
    </row>
    <row r="117" spans="1:15" x14ac:dyDescent="0.2">
      <c r="A117" s="31" t="s">
        <v>144</v>
      </c>
      <c r="B117" s="31" t="s">
        <v>211</v>
      </c>
      <c r="C117" s="31">
        <v>6</v>
      </c>
      <c r="D117" s="31" t="s">
        <v>149</v>
      </c>
      <c r="E117" s="31">
        <v>1</v>
      </c>
      <c r="F117" s="31">
        <v>4411</v>
      </c>
      <c r="G117" s="30" t="s">
        <v>192</v>
      </c>
      <c r="H117" s="30">
        <v>0</v>
      </c>
      <c r="I117" s="30">
        <v>50000</v>
      </c>
      <c r="J117" s="30">
        <v>50000</v>
      </c>
      <c r="K117" s="30">
        <v>0</v>
      </c>
      <c r="L117" s="30">
        <v>50000</v>
      </c>
      <c r="M117" s="30">
        <v>50000</v>
      </c>
      <c r="N117" s="30">
        <v>50000</v>
      </c>
      <c r="O117" s="30">
        <v>0</v>
      </c>
    </row>
    <row r="118" spans="1:15" x14ac:dyDescent="0.2">
      <c r="A118" s="31" t="s">
        <v>144</v>
      </c>
      <c r="B118" s="31" t="s">
        <v>213</v>
      </c>
      <c r="G118" s="30" t="s">
        <v>214</v>
      </c>
      <c r="H118" s="30">
        <v>35000</v>
      </c>
      <c r="I118" s="30">
        <v>-35000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</row>
    <row r="119" spans="1:15" x14ac:dyDescent="0.2">
      <c r="A119" s="31" t="s">
        <v>144</v>
      </c>
      <c r="B119" s="31" t="s">
        <v>213</v>
      </c>
      <c r="C119" s="31">
        <v>1</v>
      </c>
      <c r="G119" s="30" t="s">
        <v>148</v>
      </c>
      <c r="H119" s="30">
        <v>35000</v>
      </c>
      <c r="I119" s="30">
        <v>-35000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</row>
    <row r="120" spans="1:15" x14ac:dyDescent="0.2">
      <c r="A120" s="31" t="s">
        <v>144</v>
      </c>
      <c r="B120" s="31" t="s">
        <v>213</v>
      </c>
      <c r="C120" s="31">
        <v>1</v>
      </c>
      <c r="D120" s="31" t="s">
        <v>149</v>
      </c>
      <c r="G120" s="30" t="s">
        <v>150</v>
      </c>
      <c r="H120" s="30">
        <v>35000</v>
      </c>
      <c r="I120" s="30">
        <v>-35000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</row>
    <row r="121" spans="1:15" x14ac:dyDescent="0.2">
      <c r="A121" s="31" t="s">
        <v>144</v>
      </c>
      <c r="B121" s="31" t="s">
        <v>213</v>
      </c>
      <c r="C121" s="31">
        <v>1</v>
      </c>
      <c r="D121" s="31" t="s">
        <v>149</v>
      </c>
      <c r="E121" s="31">
        <v>1</v>
      </c>
      <c r="G121" s="30" t="s">
        <v>151</v>
      </c>
      <c r="H121" s="30">
        <v>35000</v>
      </c>
      <c r="I121" s="30">
        <v>-35000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</row>
    <row r="122" spans="1:15" x14ac:dyDescent="0.2">
      <c r="A122" s="31" t="s">
        <v>144</v>
      </c>
      <c r="B122" s="31" t="s">
        <v>213</v>
      </c>
      <c r="C122" s="31">
        <v>1</v>
      </c>
      <c r="D122" s="31" t="s">
        <v>149</v>
      </c>
      <c r="E122" s="31">
        <v>1</v>
      </c>
      <c r="F122" s="31">
        <v>4414</v>
      </c>
      <c r="G122" s="30" t="s">
        <v>193</v>
      </c>
      <c r="H122" s="30">
        <v>35000</v>
      </c>
      <c r="I122" s="30">
        <v>-35000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</row>
    <row r="123" spans="1:15" x14ac:dyDescent="0.2">
      <c r="A123" s="31" t="s">
        <v>144</v>
      </c>
      <c r="B123" s="31" t="s">
        <v>215</v>
      </c>
      <c r="G123" s="30" t="s">
        <v>216</v>
      </c>
      <c r="H123" s="30">
        <v>100000</v>
      </c>
      <c r="I123" s="30">
        <v>-100000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</row>
    <row r="124" spans="1:15" x14ac:dyDescent="0.2">
      <c r="A124" s="31" t="s">
        <v>144</v>
      </c>
      <c r="B124" s="31" t="s">
        <v>215</v>
      </c>
      <c r="C124" s="31">
        <v>6</v>
      </c>
      <c r="G124" s="30" t="s">
        <v>196</v>
      </c>
      <c r="H124" s="30">
        <v>100000</v>
      </c>
      <c r="I124" s="30">
        <v>-100000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</row>
    <row r="125" spans="1:15" x14ac:dyDescent="0.2">
      <c r="A125" s="31" t="s">
        <v>144</v>
      </c>
      <c r="B125" s="31" t="s">
        <v>215</v>
      </c>
      <c r="C125" s="31">
        <v>6</v>
      </c>
      <c r="D125" s="31" t="s">
        <v>149</v>
      </c>
      <c r="G125" s="30" t="s">
        <v>150</v>
      </c>
      <c r="H125" s="30">
        <v>100000</v>
      </c>
      <c r="I125" s="30">
        <v>-100000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</row>
    <row r="126" spans="1:15" x14ac:dyDescent="0.2">
      <c r="A126" s="31" t="s">
        <v>144</v>
      </c>
      <c r="B126" s="31" t="s">
        <v>215</v>
      </c>
      <c r="C126" s="31">
        <v>6</v>
      </c>
      <c r="D126" s="31" t="s">
        <v>149</v>
      </c>
      <c r="E126" s="31">
        <v>1</v>
      </c>
      <c r="G126" s="30" t="s">
        <v>151</v>
      </c>
      <c r="H126" s="30">
        <v>100000</v>
      </c>
      <c r="I126" s="30">
        <v>-100000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</row>
    <row r="127" spans="1:15" x14ac:dyDescent="0.2">
      <c r="A127" s="31" t="s">
        <v>144</v>
      </c>
      <c r="B127" s="31" t="s">
        <v>215</v>
      </c>
      <c r="C127" s="31">
        <v>6</v>
      </c>
      <c r="D127" s="31" t="s">
        <v>149</v>
      </c>
      <c r="E127" s="31">
        <v>1</v>
      </c>
      <c r="F127" s="31">
        <v>2711</v>
      </c>
      <c r="G127" s="30" t="s">
        <v>166</v>
      </c>
      <c r="H127" s="30">
        <v>21924</v>
      </c>
      <c r="I127" s="30">
        <v>-21924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</row>
    <row r="128" spans="1:15" x14ac:dyDescent="0.2">
      <c r="A128" s="31" t="s">
        <v>144</v>
      </c>
      <c r="B128" s="31" t="s">
        <v>215</v>
      </c>
      <c r="C128" s="31">
        <v>6</v>
      </c>
      <c r="D128" s="31" t="s">
        <v>149</v>
      </c>
      <c r="E128" s="31">
        <v>1</v>
      </c>
      <c r="F128" s="31">
        <v>3252</v>
      </c>
      <c r="G128" s="30" t="s">
        <v>189</v>
      </c>
      <c r="H128" s="30">
        <v>70986.63</v>
      </c>
      <c r="I128" s="30">
        <v>-70986.63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</row>
    <row r="129" spans="1:15" x14ac:dyDescent="0.2">
      <c r="A129" s="31" t="s">
        <v>144</v>
      </c>
      <c r="B129" s="31" t="s">
        <v>215</v>
      </c>
      <c r="C129" s="31">
        <v>6</v>
      </c>
      <c r="D129" s="31" t="s">
        <v>149</v>
      </c>
      <c r="E129" s="31">
        <v>1</v>
      </c>
      <c r="F129" s="31">
        <v>4411</v>
      </c>
      <c r="G129" s="30" t="s">
        <v>192</v>
      </c>
      <c r="H129" s="30">
        <v>7089.37</v>
      </c>
      <c r="I129" s="30">
        <v>-7089.37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</row>
    <row r="130" spans="1:15" x14ac:dyDescent="0.2">
      <c r="A130" s="31" t="s">
        <v>144</v>
      </c>
      <c r="B130" s="31" t="s">
        <v>217</v>
      </c>
      <c r="G130" s="30" t="s">
        <v>218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</row>
    <row r="131" spans="1:15" x14ac:dyDescent="0.2">
      <c r="A131" s="31" t="s">
        <v>144</v>
      </c>
      <c r="B131" s="31" t="s">
        <v>217</v>
      </c>
      <c r="C131" s="31">
        <v>1</v>
      </c>
      <c r="G131" s="30" t="s">
        <v>148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</row>
    <row r="132" spans="1:15" x14ac:dyDescent="0.2">
      <c r="A132" s="31" t="s">
        <v>144</v>
      </c>
      <c r="B132" s="31" t="s">
        <v>217</v>
      </c>
      <c r="C132" s="31">
        <v>1</v>
      </c>
      <c r="D132" s="31" t="s">
        <v>149</v>
      </c>
      <c r="G132" s="30" t="s">
        <v>150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</row>
    <row r="133" spans="1:15" x14ac:dyDescent="0.2">
      <c r="A133" s="31" t="s">
        <v>144</v>
      </c>
      <c r="B133" s="31" t="s">
        <v>217</v>
      </c>
      <c r="C133" s="31">
        <v>1</v>
      </c>
      <c r="D133" s="31" t="s">
        <v>149</v>
      </c>
      <c r="E133" s="31">
        <v>1</v>
      </c>
      <c r="G133" s="30" t="s">
        <v>151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</row>
    <row r="134" spans="1:15" x14ac:dyDescent="0.2">
      <c r="A134" s="31" t="s">
        <v>144</v>
      </c>
      <c r="B134" s="31" t="s">
        <v>217</v>
      </c>
      <c r="C134" s="31">
        <v>1</v>
      </c>
      <c r="D134" s="31" t="s">
        <v>149</v>
      </c>
      <c r="E134" s="31">
        <v>1</v>
      </c>
      <c r="F134" s="31">
        <v>4421</v>
      </c>
      <c r="G134" s="30" t="s">
        <v>202</v>
      </c>
      <c r="H134" s="30">
        <v>150000</v>
      </c>
      <c r="I134" s="30">
        <v>0</v>
      </c>
      <c r="J134" s="30">
        <v>150000</v>
      </c>
      <c r="K134" s="30">
        <v>0</v>
      </c>
      <c r="L134" s="30">
        <v>150000</v>
      </c>
      <c r="M134" s="30">
        <v>150000</v>
      </c>
      <c r="N134" s="30">
        <v>150000</v>
      </c>
      <c r="O134" s="30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5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16" customWidth="1"/>
    <col min="2" max="2" width="61.1640625" style="16" bestFit="1" customWidth="1"/>
    <col min="3" max="3" width="18.33203125" style="16" customWidth="1"/>
    <col min="4" max="4" width="19.83203125" style="16" customWidth="1"/>
    <col min="5" max="8" width="18.33203125" style="16" customWidth="1"/>
    <col min="9" max="16384" width="12" style="16"/>
  </cols>
  <sheetData>
    <row r="1" spans="1:8" ht="60" customHeight="1" x14ac:dyDescent="0.2">
      <c r="A1" s="65" t="s">
        <v>219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3" t="s">
        <v>3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17">
        <v>900001</v>
      </c>
      <c r="B3" s="9" t="s">
        <v>12</v>
      </c>
      <c r="C3" s="51">
        <f t="shared" ref="C3:H3" si="0">SUM(C4+C12+C22+C32+C42+C52+C56+C64+C68)</f>
        <v>4862313</v>
      </c>
      <c r="D3" s="51">
        <f t="shared" si="0"/>
        <v>290782.08000000002</v>
      </c>
      <c r="E3" s="51">
        <f t="shared" si="0"/>
        <v>5153095.08</v>
      </c>
      <c r="F3" s="51">
        <f t="shared" si="0"/>
        <v>5133387.9800000004</v>
      </c>
      <c r="G3" s="51">
        <f t="shared" si="0"/>
        <v>5125787.3900000006</v>
      </c>
      <c r="H3" s="52">
        <f t="shared" si="0"/>
        <v>19707.100000000217</v>
      </c>
    </row>
    <row r="4" spans="1:8" x14ac:dyDescent="0.2">
      <c r="A4" s="32">
        <v>1000</v>
      </c>
      <c r="B4" s="15" t="s">
        <v>49</v>
      </c>
      <c r="C4" s="60">
        <f t="shared" ref="C4:H4" si="1">SUM(C5:C11)</f>
        <v>1751150.15</v>
      </c>
      <c r="D4" s="60">
        <f t="shared" si="1"/>
        <v>-146728.81</v>
      </c>
      <c r="E4" s="60">
        <f t="shared" si="1"/>
        <v>1604421.3399999999</v>
      </c>
      <c r="F4" s="60">
        <f t="shared" si="1"/>
        <v>1604420.89</v>
      </c>
      <c r="G4" s="60">
        <f t="shared" si="1"/>
        <v>1604420.89</v>
      </c>
      <c r="H4" s="61">
        <f t="shared" si="1"/>
        <v>0.4499999999825377</v>
      </c>
    </row>
    <row r="5" spans="1:8" x14ac:dyDescent="0.2">
      <c r="A5" s="32">
        <v>1100</v>
      </c>
      <c r="B5" s="34" t="s">
        <v>50</v>
      </c>
      <c r="C5" s="60">
        <v>981752.4</v>
      </c>
      <c r="D5" s="60">
        <v>-14911.18</v>
      </c>
      <c r="E5" s="60">
        <f>C5+D5</f>
        <v>966841.22</v>
      </c>
      <c r="F5" s="60">
        <v>966841.22</v>
      </c>
      <c r="G5" s="60">
        <v>966841.22</v>
      </c>
      <c r="H5" s="61">
        <f>E5-F5</f>
        <v>0</v>
      </c>
    </row>
    <row r="6" spans="1:8" x14ac:dyDescent="0.2">
      <c r="A6" s="32">
        <v>1200</v>
      </c>
      <c r="B6" s="34" t="s">
        <v>51</v>
      </c>
      <c r="C6" s="60">
        <v>561646.07999999996</v>
      </c>
      <c r="D6" s="60">
        <v>-115959.67999999999</v>
      </c>
      <c r="E6" s="60">
        <f t="shared" ref="E6:E69" si="2">C6+D6</f>
        <v>445686.39999999997</v>
      </c>
      <c r="F6" s="60">
        <v>445686.1</v>
      </c>
      <c r="G6" s="60">
        <v>445686.1</v>
      </c>
      <c r="H6" s="61">
        <f t="shared" ref="H6:H69" si="3">E6-F6</f>
        <v>0.29999999998835847</v>
      </c>
    </row>
    <row r="7" spans="1:8" x14ac:dyDescent="0.2">
      <c r="A7" s="32">
        <v>1300</v>
      </c>
      <c r="B7" s="34" t="s">
        <v>52</v>
      </c>
      <c r="C7" s="60">
        <v>123856.76</v>
      </c>
      <c r="D7" s="60">
        <v>-861.59</v>
      </c>
      <c r="E7" s="60">
        <f t="shared" si="2"/>
        <v>122995.17</v>
      </c>
      <c r="F7" s="60">
        <v>122995.02</v>
      </c>
      <c r="G7" s="60">
        <v>122995.02</v>
      </c>
      <c r="H7" s="61">
        <f t="shared" si="3"/>
        <v>0.14999999999417923</v>
      </c>
    </row>
    <row r="8" spans="1:8" x14ac:dyDescent="0.2">
      <c r="A8" s="32">
        <v>1400</v>
      </c>
      <c r="B8" s="34" t="s">
        <v>53</v>
      </c>
      <c r="C8" s="60">
        <v>0</v>
      </c>
      <c r="D8" s="60">
        <v>0</v>
      </c>
      <c r="E8" s="60">
        <f t="shared" si="2"/>
        <v>0</v>
      </c>
      <c r="F8" s="60">
        <v>0</v>
      </c>
      <c r="G8" s="60">
        <v>0</v>
      </c>
      <c r="H8" s="61">
        <f t="shared" si="3"/>
        <v>0</v>
      </c>
    </row>
    <row r="9" spans="1:8" x14ac:dyDescent="0.2">
      <c r="A9" s="32">
        <v>1500</v>
      </c>
      <c r="B9" s="34" t="s">
        <v>54</v>
      </c>
      <c r="C9" s="60">
        <v>83894.91</v>
      </c>
      <c r="D9" s="60">
        <v>-14996.36</v>
      </c>
      <c r="E9" s="60">
        <f t="shared" si="2"/>
        <v>68898.55</v>
      </c>
      <c r="F9" s="60">
        <v>68898.55</v>
      </c>
      <c r="G9" s="60">
        <v>68898.55</v>
      </c>
      <c r="H9" s="61">
        <f t="shared" si="3"/>
        <v>0</v>
      </c>
    </row>
    <row r="10" spans="1:8" x14ac:dyDescent="0.2">
      <c r="A10" s="32">
        <v>1600</v>
      </c>
      <c r="B10" s="34" t="s">
        <v>55</v>
      </c>
      <c r="C10" s="60">
        <v>0</v>
      </c>
      <c r="D10" s="60">
        <v>0</v>
      </c>
      <c r="E10" s="60">
        <f t="shared" si="2"/>
        <v>0</v>
      </c>
      <c r="F10" s="60">
        <v>0</v>
      </c>
      <c r="G10" s="60">
        <v>0</v>
      </c>
      <c r="H10" s="61">
        <f t="shared" si="3"/>
        <v>0</v>
      </c>
    </row>
    <row r="11" spans="1:8" x14ac:dyDescent="0.2">
      <c r="A11" s="32">
        <v>1700</v>
      </c>
      <c r="B11" s="34" t="s">
        <v>56</v>
      </c>
      <c r="C11" s="60">
        <v>0</v>
      </c>
      <c r="D11" s="60">
        <v>0</v>
      </c>
      <c r="E11" s="60">
        <f t="shared" si="2"/>
        <v>0</v>
      </c>
      <c r="F11" s="60">
        <v>0</v>
      </c>
      <c r="G11" s="60">
        <v>0</v>
      </c>
      <c r="H11" s="61">
        <f t="shared" si="3"/>
        <v>0</v>
      </c>
    </row>
    <row r="12" spans="1:8" x14ac:dyDescent="0.2">
      <c r="A12" s="32">
        <v>2000</v>
      </c>
      <c r="B12" s="15" t="s">
        <v>57</v>
      </c>
      <c r="C12" s="60">
        <f t="shared" ref="C12:H12" si="4">SUM(C13:C21)</f>
        <v>221012.87</v>
      </c>
      <c r="D12" s="60">
        <f t="shared" si="4"/>
        <v>-21730.54</v>
      </c>
      <c r="E12" s="60">
        <f t="shared" si="4"/>
        <v>199282.33</v>
      </c>
      <c r="F12" s="60">
        <f t="shared" si="4"/>
        <v>199282.33</v>
      </c>
      <c r="G12" s="60">
        <f t="shared" si="4"/>
        <v>195992.74000000002</v>
      </c>
      <c r="H12" s="61">
        <f t="shared" si="4"/>
        <v>0</v>
      </c>
    </row>
    <row r="13" spans="1:8" x14ac:dyDescent="0.2">
      <c r="A13" s="32">
        <v>2100</v>
      </c>
      <c r="B13" s="34" t="s">
        <v>58</v>
      </c>
      <c r="C13" s="60">
        <v>65309.49</v>
      </c>
      <c r="D13" s="60">
        <v>-11262.02</v>
      </c>
      <c r="E13" s="60">
        <f t="shared" si="2"/>
        <v>54047.47</v>
      </c>
      <c r="F13" s="60">
        <v>54047.47</v>
      </c>
      <c r="G13" s="60">
        <v>54047.47</v>
      </c>
      <c r="H13" s="61">
        <f t="shared" si="3"/>
        <v>0</v>
      </c>
    </row>
    <row r="14" spans="1:8" x14ac:dyDescent="0.2">
      <c r="A14" s="32">
        <v>2200</v>
      </c>
      <c r="B14" s="34" t="s">
        <v>59</v>
      </c>
      <c r="C14" s="60">
        <v>0</v>
      </c>
      <c r="D14" s="60">
        <v>0</v>
      </c>
      <c r="E14" s="60">
        <f t="shared" si="2"/>
        <v>0</v>
      </c>
      <c r="F14" s="60">
        <v>0</v>
      </c>
      <c r="G14" s="60">
        <v>0</v>
      </c>
      <c r="H14" s="61">
        <f t="shared" si="3"/>
        <v>0</v>
      </c>
    </row>
    <row r="15" spans="1:8" x14ac:dyDescent="0.2">
      <c r="A15" s="32">
        <v>2300</v>
      </c>
      <c r="B15" s="34" t="s">
        <v>60</v>
      </c>
      <c r="C15" s="60">
        <v>0</v>
      </c>
      <c r="D15" s="60">
        <v>0</v>
      </c>
      <c r="E15" s="60">
        <f t="shared" si="2"/>
        <v>0</v>
      </c>
      <c r="F15" s="60">
        <v>0</v>
      </c>
      <c r="G15" s="60">
        <v>0</v>
      </c>
      <c r="H15" s="61">
        <f t="shared" si="3"/>
        <v>0</v>
      </c>
    </row>
    <row r="16" spans="1:8" x14ac:dyDescent="0.2">
      <c r="A16" s="32">
        <v>2400</v>
      </c>
      <c r="B16" s="34" t="s">
        <v>61</v>
      </c>
      <c r="C16" s="60">
        <v>0</v>
      </c>
      <c r="D16" s="60">
        <v>0</v>
      </c>
      <c r="E16" s="60">
        <f t="shared" si="2"/>
        <v>0</v>
      </c>
      <c r="F16" s="60">
        <v>0</v>
      </c>
      <c r="G16" s="60">
        <v>0</v>
      </c>
      <c r="H16" s="61">
        <f t="shared" si="3"/>
        <v>0</v>
      </c>
    </row>
    <row r="17" spans="1:8" x14ac:dyDescent="0.2">
      <c r="A17" s="32">
        <v>2500</v>
      </c>
      <c r="B17" s="34" t="s">
        <v>62</v>
      </c>
      <c r="C17" s="60">
        <v>0</v>
      </c>
      <c r="D17" s="60">
        <v>0</v>
      </c>
      <c r="E17" s="60">
        <f t="shared" si="2"/>
        <v>0</v>
      </c>
      <c r="F17" s="60">
        <v>0</v>
      </c>
      <c r="G17" s="60">
        <v>0</v>
      </c>
      <c r="H17" s="61">
        <f t="shared" si="3"/>
        <v>0</v>
      </c>
    </row>
    <row r="18" spans="1:8" x14ac:dyDescent="0.2">
      <c r="A18" s="32">
        <v>2600</v>
      </c>
      <c r="B18" s="34" t="s">
        <v>63</v>
      </c>
      <c r="C18" s="60">
        <v>106735.86</v>
      </c>
      <c r="D18" s="60">
        <v>-2337.6</v>
      </c>
      <c r="E18" s="60">
        <f t="shared" si="2"/>
        <v>104398.26</v>
      </c>
      <c r="F18" s="60">
        <v>104398.26</v>
      </c>
      <c r="G18" s="60">
        <v>101108.67</v>
      </c>
      <c r="H18" s="61">
        <f t="shared" si="3"/>
        <v>0</v>
      </c>
    </row>
    <row r="19" spans="1:8" x14ac:dyDescent="0.2">
      <c r="A19" s="32">
        <v>2700</v>
      </c>
      <c r="B19" s="34" t="s">
        <v>64</v>
      </c>
      <c r="C19" s="60">
        <v>48967.519999999997</v>
      </c>
      <c r="D19" s="60">
        <v>-8130.92</v>
      </c>
      <c r="E19" s="60">
        <f t="shared" si="2"/>
        <v>40836.6</v>
      </c>
      <c r="F19" s="60">
        <v>40836.6</v>
      </c>
      <c r="G19" s="60">
        <v>40836.6</v>
      </c>
      <c r="H19" s="61">
        <f t="shared" si="3"/>
        <v>0</v>
      </c>
    </row>
    <row r="20" spans="1:8" x14ac:dyDescent="0.2">
      <c r="A20" s="32">
        <v>2800</v>
      </c>
      <c r="B20" s="34" t="s">
        <v>65</v>
      </c>
      <c r="C20" s="60">
        <v>0</v>
      </c>
      <c r="D20" s="60">
        <v>0</v>
      </c>
      <c r="E20" s="60">
        <f t="shared" si="2"/>
        <v>0</v>
      </c>
      <c r="F20" s="60">
        <v>0</v>
      </c>
      <c r="G20" s="60">
        <v>0</v>
      </c>
      <c r="H20" s="61">
        <f t="shared" si="3"/>
        <v>0</v>
      </c>
    </row>
    <row r="21" spans="1:8" x14ac:dyDescent="0.2">
      <c r="A21" s="32">
        <v>2900</v>
      </c>
      <c r="B21" s="34" t="s">
        <v>66</v>
      </c>
      <c r="C21" s="60">
        <v>0</v>
      </c>
      <c r="D21" s="60">
        <v>0</v>
      </c>
      <c r="E21" s="60">
        <f t="shared" si="2"/>
        <v>0</v>
      </c>
      <c r="F21" s="60">
        <v>0</v>
      </c>
      <c r="G21" s="60">
        <v>0</v>
      </c>
      <c r="H21" s="61">
        <f t="shared" si="3"/>
        <v>0</v>
      </c>
    </row>
    <row r="22" spans="1:8" x14ac:dyDescent="0.2">
      <c r="A22" s="32">
        <v>3000</v>
      </c>
      <c r="B22" s="15" t="s">
        <v>67</v>
      </c>
      <c r="C22" s="60">
        <f t="shared" ref="C22:H22" si="5">SUM(C23:C31)</f>
        <v>1088978.5900000001</v>
      </c>
      <c r="D22" s="60">
        <f t="shared" si="5"/>
        <v>-115331.65</v>
      </c>
      <c r="E22" s="60">
        <f t="shared" si="5"/>
        <v>973646.94</v>
      </c>
      <c r="F22" s="60">
        <f t="shared" si="5"/>
        <v>972596.03</v>
      </c>
      <c r="G22" s="60">
        <f t="shared" si="5"/>
        <v>968285.03</v>
      </c>
      <c r="H22" s="61">
        <f t="shared" si="5"/>
        <v>1050.9100000000108</v>
      </c>
    </row>
    <row r="23" spans="1:8" x14ac:dyDescent="0.2">
      <c r="A23" s="32">
        <v>3100</v>
      </c>
      <c r="B23" s="34" t="s">
        <v>68</v>
      </c>
      <c r="C23" s="60">
        <v>28646.77</v>
      </c>
      <c r="D23" s="60">
        <v>5822.93</v>
      </c>
      <c r="E23" s="60">
        <f t="shared" si="2"/>
        <v>34469.699999999997</v>
      </c>
      <c r="F23" s="60">
        <v>34469.699999999997</v>
      </c>
      <c r="G23" s="60">
        <v>34469.699999999997</v>
      </c>
      <c r="H23" s="61">
        <f t="shared" si="3"/>
        <v>0</v>
      </c>
    </row>
    <row r="24" spans="1:8" x14ac:dyDescent="0.2">
      <c r="A24" s="32">
        <v>3200</v>
      </c>
      <c r="B24" s="34" t="s">
        <v>69</v>
      </c>
      <c r="C24" s="60">
        <v>84610.63</v>
      </c>
      <c r="D24" s="60">
        <v>-33366.949999999997</v>
      </c>
      <c r="E24" s="60">
        <f t="shared" si="2"/>
        <v>51243.680000000008</v>
      </c>
      <c r="F24" s="60">
        <v>51243.68</v>
      </c>
      <c r="G24" s="60">
        <v>51243.68</v>
      </c>
      <c r="H24" s="61">
        <f t="shared" si="3"/>
        <v>0</v>
      </c>
    </row>
    <row r="25" spans="1:8" x14ac:dyDescent="0.2">
      <c r="A25" s="32">
        <v>3300</v>
      </c>
      <c r="B25" s="34" t="s">
        <v>70</v>
      </c>
      <c r="C25" s="60">
        <v>220400</v>
      </c>
      <c r="D25" s="60">
        <v>0</v>
      </c>
      <c r="E25" s="60">
        <f t="shared" si="2"/>
        <v>220400</v>
      </c>
      <c r="F25" s="60">
        <v>220400</v>
      </c>
      <c r="G25" s="60">
        <v>220400</v>
      </c>
      <c r="H25" s="61">
        <f t="shared" si="3"/>
        <v>0</v>
      </c>
    </row>
    <row r="26" spans="1:8" x14ac:dyDescent="0.2">
      <c r="A26" s="32">
        <v>3400</v>
      </c>
      <c r="B26" s="34" t="s">
        <v>71</v>
      </c>
      <c r="C26" s="60">
        <v>14208.95</v>
      </c>
      <c r="D26" s="60">
        <v>18714.77</v>
      </c>
      <c r="E26" s="60">
        <f t="shared" si="2"/>
        <v>32923.72</v>
      </c>
      <c r="F26" s="60">
        <v>32923.35</v>
      </c>
      <c r="G26" s="60">
        <v>32923.35</v>
      </c>
      <c r="H26" s="61">
        <f t="shared" si="3"/>
        <v>0.37000000000261934</v>
      </c>
    </row>
    <row r="27" spans="1:8" x14ac:dyDescent="0.2">
      <c r="A27" s="32">
        <v>3500</v>
      </c>
      <c r="B27" s="34" t="s">
        <v>72</v>
      </c>
      <c r="C27" s="60">
        <v>106387.65</v>
      </c>
      <c r="D27" s="60">
        <v>-43797.63</v>
      </c>
      <c r="E27" s="60">
        <f t="shared" si="2"/>
        <v>62590.02</v>
      </c>
      <c r="F27" s="60">
        <v>62590.02</v>
      </c>
      <c r="G27" s="60">
        <v>62590.02</v>
      </c>
      <c r="H27" s="61">
        <f t="shared" si="3"/>
        <v>0</v>
      </c>
    </row>
    <row r="28" spans="1:8" x14ac:dyDescent="0.2">
      <c r="A28" s="32">
        <v>3600</v>
      </c>
      <c r="B28" s="34" t="s">
        <v>73</v>
      </c>
      <c r="C28" s="60">
        <v>224535.9</v>
      </c>
      <c r="D28" s="60">
        <v>-3235.49</v>
      </c>
      <c r="E28" s="60">
        <f t="shared" si="2"/>
        <v>221300.41</v>
      </c>
      <c r="F28" s="60">
        <v>221300.41</v>
      </c>
      <c r="G28" s="60">
        <v>221300.41</v>
      </c>
      <c r="H28" s="61">
        <f t="shared" si="3"/>
        <v>0</v>
      </c>
    </row>
    <row r="29" spans="1:8" x14ac:dyDescent="0.2">
      <c r="A29" s="32">
        <v>3700</v>
      </c>
      <c r="B29" s="34" t="s">
        <v>74</v>
      </c>
      <c r="C29" s="60">
        <v>131752.38</v>
      </c>
      <c r="D29" s="60">
        <v>4844.57</v>
      </c>
      <c r="E29" s="60">
        <f t="shared" si="2"/>
        <v>136596.95000000001</v>
      </c>
      <c r="F29" s="60">
        <v>135546.41</v>
      </c>
      <c r="G29" s="60">
        <v>135546.41</v>
      </c>
      <c r="H29" s="61">
        <f t="shared" si="3"/>
        <v>1050.5400000000081</v>
      </c>
    </row>
    <row r="30" spans="1:8" x14ac:dyDescent="0.2">
      <c r="A30" s="32">
        <v>3800</v>
      </c>
      <c r="B30" s="34" t="s">
        <v>75</v>
      </c>
      <c r="C30" s="60">
        <v>244920.31</v>
      </c>
      <c r="D30" s="60">
        <v>-59786.85</v>
      </c>
      <c r="E30" s="60">
        <f t="shared" si="2"/>
        <v>185133.46</v>
      </c>
      <c r="F30" s="60">
        <v>185133.46</v>
      </c>
      <c r="G30" s="60">
        <v>185133.46</v>
      </c>
      <c r="H30" s="61">
        <f t="shared" si="3"/>
        <v>0</v>
      </c>
    </row>
    <row r="31" spans="1:8" x14ac:dyDescent="0.2">
      <c r="A31" s="32">
        <v>3900</v>
      </c>
      <c r="B31" s="34" t="s">
        <v>76</v>
      </c>
      <c r="C31" s="60">
        <v>33516</v>
      </c>
      <c r="D31" s="60">
        <v>-4527</v>
      </c>
      <c r="E31" s="60">
        <f t="shared" si="2"/>
        <v>28989</v>
      </c>
      <c r="F31" s="60">
        <v>28989</v>
      </c>
      <c r="G31" s="60">
        <v>24678</v>
      </c>
      <c r="H31" s="61">
        <f t="shared" si="3"/>
        <v>0</v>
      </c>
    </row>
    <row r="32" spans="1:8" x14ac:dyDescent="0.2">
      <c r="A32" s="32">
        <v>4000</v>
      </c>
      <c r="B32" s="15" t="s">
        <v>77</v>
      </c>
      <c r="C32" s="60">
        <f t="shared" ref="C32:H32" si="6">SUM(C33:C41)</f>
        <v>1565819.31</v>
      </c>
      <c r="D32" s="60">
        <f t="shared" si="6"/>
        <v>470941.84</v>
      </c>
      <c r="E32" s="60">
        <f t="shared" si="6"/>
        <v>2036761.1500000001</v>
      </c>
      <c r="F32" s="60">
        <f t="shared" si="6"/>
        <v>2018106.16</v>
      </c>
      <c r="G32" s="60">
        <f t="shared" si="6"/>
        <v>2018106.16</v>
      </c>
      <c r="H32" s="61">
        <f t="shared" si="6"/>
        <v>18654.990000000224</v>
      </c>
    </row>
    <row r="33" spans="1:8" x14ac:dyDescent="0.2">
      <c r="A33" s="32">
        <v>4100</v>
      </c>
      <c r="B33" s="34" t="s">
        <v>78</v>
      </c>
      <c r="C33" s="60">
        <v>0</v>
      </c>
      <c r="D33" s="60">
        <v>0</v>
      </c>
      <c r="E33" s="60">
        <f t="shared" si="2"/>
        <v>0</v>
      </c>
      <c r="F33" s="60">
        <v>0</v>
      </c>
      <c r="G33" s="60">
        <v>0</v>
      </c>
      <c r="H33" s="61">
        <f t="shared" si="3"/>
        <v>0</v>
      </c>
    </row>
    <row r="34" spans="1:8" x14ac:dyDescent="0.2">
      <c r="A34" s="32">
        <v>4200</v>
      </c>
      <c r="B34" s="34" t="s">
        <v>79</v>
      </c>
      <c r="C34" s="60">
        <v>0</v>
      </c>
      <c r="D34" s="60">
        <v>0</v>
      </c>
      <c r="E34" s="60">
        <f t="shared" si="2"/>
        <v>0</v>
      </c>
      <c r="F34" s="60">
        <v>0</v>
      </c>
      <c r="G34" s="60">
        <v>0</v>
      </c>
      <c r="H34" s="61">
        <f t="shared" si="3"/>
        <v>0</v>
      </c>
    </row>
    <row r="35" spans="1:8" x14ac:dyDescent="0.2">
      <c r="A35" s="32">
        <v>4300</v>
      </c>
      <c r="B35" s="34" t="s">
        <v>80</v>
      </c>
      <c r="C35" s="60">
        <v>0</v>
      </c>
      <c r="D35" s="60">
        <v>0</v>
      </c>
      <c r="E35" s="60">
        <f t="shared" si="2"/>
        <v>0</v>
      </c>
      <c r="F35" s="60">
        <v>0</v>
      </c>
      <c r="G35" s="60">
        <v>0</v>
      </c>
      <c r="H35" s="61">
        <f t="shared" si="3"/>
        <v>0</v>
      </c>
    </row>
    <row r="36" spans="1:8" x14ac:dyDescent="0.2">
      <c r="A36" s="32">
        <v>4400</v>
      </c>
      <c r="B36" s="34" t="s">
        <v>81</v>
      </c>
      <c r="C36" s="60">
        <v>1565819.31</v>
      </c>
      <c r="D36" s="60">
        <v>470941.84</v>
      </c>
      <c r="E36" s="60">
        <f t="shared" si="2"/>
        <v>2036761.1500000001</v>
      </c>
      <c r="F36" s="60">
        <v>2018106.16</v>
      </c>
      <c r="G36" s="60">
        <v>2018106.16</v>
      </c>
      <c r="H36" s="61">
        <f t="shared" si="3"/>
        <v>18654.990000000224</v>
      </c>
    </row>
    <row r="37" spans="1:8" x14ac:dyDescent="0.2">
      <c r="A37" s="32">
        <v>4500</v>
      </c>
      <c r="B37" s="34" t="s">
        <v>82</v>
      </c>
      <c r="C37" s="60">
        <v>0</v>
      </c>
      <c r="D37" s="60">
        <v>0</v>
      </c>
      <c r="E37" s="60">
        <f t="shared" si="2"/>
        <v>0</v>
      </c>
      <c r="F37" s="60">
        <v>0</v>
      </c>
      <c r="G37" s="60">
        <v>0</v>
      </c>
      <c r="H37" s="61">
        <f t="shared" si="3"/>
        <v>0</v>
      </c>
    </row>
    <row r="38" spans="1:8" x14ac:dyDescent="0.2">
      <c r="A38" s="32">
        <v>4600</v>
      </c>
      <c r="B38" s="34" t="s">
        <v>83</v>
      </c>
      <c r="C38" s="60">
        <v>0</v>
      </c>
      <c r="D38" s="60">
        <v>0</v>
      </c>
      <c r="E38" s="60">
        <f t="shared" si="2"/>
        <v>0</v>
      </c>
      <c r="F38" s="60">
        <v>0</v>
      </c>
      <c r="G38" s="60">
        <v>0</v>
      </c>
      <c r="H38" s="61">
        <f t="shared" si="3"/>
        <v>0</v>
      </c>
    </row>
    <row r="39" spans="1:8" x14ac:dyDescent="0.2">
      <c r="A39" s="32">
        <v>4700</v>
      </c>
      <c r="B39" s="34" t="s">
        <v>84</v>
      </c>
      <c r="C39" s="60">
        <v>0</v>
      </c>
      <c r="D39" s="60">
        <v>0</v>
      </c>
      <c r="E39" s="60">
        <f t="shared" si="2"/>
        <v>0</v>
      </c>
      <c r="F39" s="60">
        <v>0</v>
      </c>
      <c r="G39" s="60">
        <v>0</v>
      </c>
      <c r="H39" s="61">
        <f t="shared" si="3"/>
        <v>0</v>
      </c>
    </row>
    <row r="40" spans="1:8" x14ac:dyDescent="0.2">
      <c r="A40" s="32">
        <v>4800</v>
      </c>
      <c r="B40" s="34" t="s">
        <v>85</v>
      </c>
      <c r="C40" s="60">
        <v>0</v>
      </c>
      <c r="D40" s="60">
        <v>0</v>
      </c>
      <c r="E40" s="60">
        <f t="shared" si="2"/>
        <v>0</v>
      </c>
      <c r="F40" s="60">
        <v>0</v>
      </c>
      <c r="G40" s="60">
        <v>0</v>
      </c>
      <c r="H40" s="61">
        <f t="shared" si="3"/>
        <v>0</v>
      </c>
    </row>
    <row r="41" spans="1:8" x14ac:dyDescent="0.2">
      <c r="A41" s="32">
        <v>4900</v>
      </c>
      <c r="B41" s="34" t="s">
        <v>86</v>
      </c>
      <c r="C41" s="60">
        <v>0</v>
      </c>
      <c r="D41" s="60">
        <v>0</v>
      </c>
      <c r="E41" s="60">
        <f t="shared" si="2"/>
        <v>0</v>
      </c>
      <c r="F41" s="60">
        <v>0</v>
      </c>
      <c r="G41" s="60">
        <v>0</v>
      </c>
      <c r="H41" s="61">
        <f t="shared" si="3"/>
        <v>0</v>
      </c>
    </row>
    <row r="42" spans="1:8" x14ac:dyDescent="0.2">
      <c r="A42" s="32">
        <v>5000</v>
      </c>
      <c r="B42" s="15" t="s">
        <v>87</v>
      </c>
      <c r="C42" s="60">
        <f t="shared" ref="C42:H42" si="7">SUM(C43:C51)</f>
        <v>235352.08000000002</v>
      </c>
      <c r="D42" s="60">
        <f t="shared" si="7"/>
        <v>103631.24</v>
      </c>
      <c r="E42" s="60">
        <f t="shared" si="7"/>
        <v>338983.32</v>
      </c>
      <c r="F42" s="60">
        <f t="shared" si="7"/>
        <v>338982.57</v>
      </c>
      <c r="G42" s="60">
        <f t="shared" si="7"/>
        <v>338982.57</v>
      </c>
      <c r="H42" s="61">
        <f t="shared" si="7"/>
        <v>0.75</v>
      </c>
    </row>
    <row r="43" spans="1:8" x14ac:dyDescent="0.2">
      <c r="A43" s="32">
        <v>5100</v>
      </c>
      <c r="B43" s="34" t="s">
        <v>88</v>
      </c>
      <c r="C43" s="60">
        <v>56802.07</v>
      </c>
      <c r="D43" s="60">
        <v>-619.04999999999995</v>
      </c>
      <c r="E43" s="60">
        <f t="shared" si="2"/>
        <v>56183.02</v>
      </c>
      <c r="F43" s="60">
        <v>56182.27</v>
      </c>
      <c r="G43" s="60">
        <v>56182.27</v>
      </c>
      <c r="H43" s="61">
        <f t="shared" si="3"/>
        <v>0.75</v>
      </c>
    </row>
    <row r="44" spans="1:8" x14ac:dyDescent="0.2">
      <c r="A44" s="32">
        <v>5200</v>
      </c>
      <c r="B44" s="34" t="s">
        <v>89</v>
      </c>
      <c r="C44" s="60">
        <v>0</v>
      </c>
      <c r="D44" s="60">
        <v>2900.3</v>
      </c>
      <c r="E44" s="60">
        <f t="shared" si="2"/>
        <v>2900.3</v>
      </c>
      <c r="F44" s="60">
        <v>2900.3</v>
      </c>
      <c r="G44" s="60">
        <v>2900.3</v>
      </c>
      <c r="H44" s="61">
        <f t="shared" si="3"/>
        <v>0</v>
      </c>
    </row>
    <row r="45" spans="1:8" x14ac:dyDescent="0.2">
      <c r="A45" s="32">
        <v>5300</v>
      </c>
      <c r="B45" s="34" t="s">
        <v>90</v>
      </c>
      <c r="C45" s="60">
        <v>0</v>
      </c>
      <c r="D45" s="60">
        <v>0</v>
      </c>
      <c r="E45" s="60">
        <f t="shared" si="2"/>
        <v>0</v>
      </c>
      <c r="F45" s="60">
        <v>0</v>
      </c>
      <c r="G45" s="60">
        <v>0</v>
      </c>
      <c r="H45" s="61">
        <f t="shared" si="3"/>
        <v>0</v>
      </c>
    </row>
    <row r="46" spans="1:8" x14ac:dyDescent="0.2">
      <c r="A46" s="32">
        <v>5400</v>
      </c>
      <c r="B46" s="34" t="s">
        <v>91</v>
      </c>
      <c r="C46" s="60">
        <v>170000</v>
      </c>
      <c r="D46" s="60">
        <v>109900</v>
      </c>
      <c r="E46" s="60">
        <f t="shared" si="2"/>
        <v>279900</v>
      </c>
      <c r="F46" s="60">
        <v>279900</v>
      </c>
      <c r="G46" s="60">
        <v>279900</v>
      </c>
      <c r="H46" s="61">
        <f t="shared" si="3"/>
        <v>0</v>
      </c>
    </row>
    <row r="47" spans="1:8" x14ac:dyDescent="0.2">
      <c r="A47" s="32">
        <v>5500</v>
      </c>
      <c r="B47" s="34" t="s">
        <v>92</v>
      </c>
      <c r="C47" s="60">
        <v>0</v>
      </c>
      <c r="D47" s="60">
        <v>0</v>
      </c>
      <c r="E47" s="60">
        <f t="shared" si="2"/>
        <v>0</v>
      </c>
      <c r="F47" s="60">
        <v>0</v>
      </c>
      <c r="G47" s="60">
        <v>0</v>
      </c>
      <c r="H47" s="61">
        <f t="shared" si="3"/>
        <v>0</v>
      </c>
    </row>
    <row r="48" spans="1:8" x14ac:dyDescent="0.2">
      <c r="A48" s="32">
        <v>5600</v>
      </c>
      <c r="B48" s="34" t="s">
        <v>93</v>
      </c>
      <c r="C48" s="60">
        <v>8550.01</v>
      </c>
      <c r="D48" s="60">
        <v>-8550.01</v>
      </c>
      <c r="E48" s="60">
        <f t="shared" si="2"/>
        <v>0</v>
      </c>
      <c r="F48" s="60">
        <v>0</v>
      </c>
      <c r="G48" s="60">
        <v>0</v>
      </c>
      <c r="H48" s="61">
        <f t="shared" si="3"/>
        <v>0</v>
      </c>
    </row>
    <row r="49" spans="1:8" x14ac:dyDescent="0.2">
      <c r="A49" s="32">
        <v>5700</v>
      </c>
      <c r="B49" s="34" t="s">
        <v>94</v>
      </c>
      <c r="C49" s="60">
        <v>0</v>
      </c>
      <c r="D49" s="60">
        <v>0</v>
      </c>
      <c r="E49" s="60">
        <f t="shared" si="2"/>
        <v>0</v>
      </c>
      <c r="F49" s="60">
        <v>0</v>
      </c>
      <c r="G49" s="60">
        <v>0</v>
      </c>
      <c r="H49" s="61">
        <f t="shared" si="3"/>
        <v>0</v>
      </c>
    </row>
    <row r="50" spans="1:8" x14ac:dyDescent="0.2">
      <c r="A50" s="32">
        <v>5800</v>
      </c>
      <c r="B50" s="34" t="s">
        <v>95</v>
      </c>
      <c r="C50" s="60">
        <v>0</v>
      </c>
      <c r="D50" s="60">
        <v>0</v>
      </c>
      <c r="E50" s="60">
        <f t="shared" si="2"/>
        <v>0</v>
      </c>
      <c r="F50" s="60">
        <v>0</v>
      </c>
      <c r="G50" s="60">
        <v>0</v>
      </c>
      <c r="H50" s="61">
        <f t="shared" si="3"/>
        <v>0</v>
      </c>
    </row>
    <row r="51" spans="1:8" x14ac:dyDescent="0.2">
      <c r="A51" s="32">
        <v>5900</v>
      </c>
      <c r="B51" s="34" t="s">
        <v>96</v>
      </c>
      <c r="C51" s="60">
        <v>0</v>
      </c>
      <c r="D51" s="60">
        <v>0</v>
      </c>
      <c r="E51" s="60">
        <f t="shared" si="2"/>
        <v>0</v>
      </c>
      <c r="F51" s="60">
        <v>0</v>
      </c>
      <c r="G51" s="60">
        <v>0</v>
      </c>
      <c r="H51" s="61">
        <f t="shared" si="3"/>
        <v>0</v>
      </c>
    </row>
    <row r="52" spans="1:8" x14ac:dyDescent="0.2">
      <c r="A52" s="32">
        <v>6000</v>
      </c>
      <c r="B52" s="15" t="s">
        <v>119</v>
      </c>
      <c r="C52" s="60">
        <f t="shared" ref="C52:H52" si="8">SUM(C53:C55)</f>
        <v>0</v>
      </c>
      <c r="D52" s="60">
        <f t="shared" si="8"/>
        <v>0</v>
      </c>
      <c r="E52" s="60">
        <f t="shared" si="8"/>
        <v>0</v>
      </c>
      <c r="F52" s="60">
        <f t="shared" si="8"/>
        <v>0</v>
      </c>
      <c r="G52" s="60">
        <f t="shared" si="8"/>
        <v>0</v>
      </c>
      <c r="H52" s="61">
        <f t="shared" si="8"/>
        <v>0</v>
      </c>
    </row>
    <row r="53" spans="1:8" x14ac:dyDescent="0.2">
      <c r="A53" s="32">
        <v>6100</v>
      </c>
      <c r="B53" s="34" t="s">
        <v>97</v>
      </c>
      <c r="C53" s="60">
        <v>0</v>
      </c>
      <c r="D53" s="60">
        <v>0</v>
      </c>
      <c r="E53" s="60">
        <f t="shared" si="2"/>
        <v>0</v>
      </c>
      <c r="F53" s="60">
        <v>0</v>
      </c>
      <c r="G53" s="60">
        <v>0</v>
      </c>
      <c r="H53" s="61">
        <f t="shared" si="3"/>
        <v>0</v>
      </c>
    </row>
    <row r="54" spans="1:8" x14ac:dyDescent="0.2">
      <c r="A54" s="32">
        <v>6200</v>
      </c>
      <c r="B54" s="34" t="s">
        <v>98</v>
      </c>
      <c r="C54" s="60">
        <v>0</v>
      </c>
      <c r="D54" s="60">
        <v>0</v>
      </c>
      <c r="E54" s="60">
        <f t="shared" si="2"/>
        <v>0</v>
      </c>
      <c r="F54" s="60">
        <v>0</v>
      </c>
      <c r="G54" s="60">
        <v>0</v>
      </c>
      <c r="H54" s="61">
        <f t="shared" si="3"/>
        <v>0</v>
      </c>
    </row>
    <row r="55" spans="1:8" x14ac:dyDescent="0.2">
      <c r="A55" s="32">
        <v>6300</v>
      </c>
      <c r="B55" s="34" t="s">
        <v>99</v>
      </c>
      <c r="C55" s="60">
        <v>0</v>
      </c>
      <c r="D55" s="60">
        <v>0</v>
      </c>
      <c r="E55" s="60">
        <f t="shared" si="2"/>
        <v>0</v>
      </c>
      <c r="F55" s="60">
        <v>0</v>
      </c>
      <c r="G55" s="60">
        <v>0</v>
      </c>
      <c r="H55" s="61">
        <f t="shared" si="3"/>
        <v>0</v>
      </c>
    </row>
    <row r="56" spans="1:8" x14ac:dyDescent="0.2">
      <c r="A56" s="32">
        <v>7000</v>
      </c>
      <c r="B56" s="15" t="s">
        <v>100</v>
      </c>
      <c r="C56" s="60">
        <f t="shared" ref="C56:H56" si="9">SUM(C57:C63)</f>
        <v>0</v>
      </c>
      <c r="D56" s="60">
        <f t="shared" si="9"/>
        <v>0</v>
      </c>
      <c r="E56" s="60">
        <f t="shared" si="9"/>
        <v>0</v>
      </c>
      <c r="F56" s="60">
        <f t="shared" si="9"/>
        <v>0</v>
      </c>
      <c r="G56" s="60">
        <f t="shared" si="9"/>
        <v>0</v>
      </c>
      <c r="H56" s="61">
        <f t="shared" si="9"/>
        <v>0</v>
      </c>
    </row>
    <row r="57" spans="1:8" x14ac:dyDescent="0.2">
      <c r="A57" s="32">
        <v>7100</v>
      </c>
      <c r="B57" s="34" t="s">
        <v>101</v>
      </c>
      <c r="C57" s="60">
        <v>0</v>
      </c>
      <c r="D57" s="60">
        <v>0</v>
      </c>
      <c r="E57" s="60">
        <f t="shared" si="2"/>
        <v>0</v>
      </c>
      <c r="F57" s="60">
        <v>0</v>
      </c>
      <c r="G57" s="60">
        <v>0</v>
      </c>
      <c r="H57" s="61">
        <f t="shared" si="3"/>
        <v>0</v>
      </c>
    </row>
    <row r="58" spans="1:8" x14ac:dyDescent="0.2">
      <c r="A58" s="32">
        <v>7200</v>
      </c>
      <c r="B58" s="34" t="s">
        <v>102</v>
      </c>
      <c r="C58" s="60">
        <v>0</v>
      </c>
      <c r="D58" s="60">
        <v>0</v>
      </c>
      <c r="E58" s="60">
        <f t="shared" si="2"/>
        <v>0</v>
      </c>
      <c r="F58" s="60">
        <v>0</v>
      </c>
      <c r="G58" s="60">
        <v>0</v>
      </c>
      <c r="H58" s="61">
        <f t="shared" si="3"/>
        <v>0</v>
      </c>
    </row>
    <row r="59" spans="1:8" x14ac:dyDescent="0.2">
      <c r="A59" s="32">
        <v>7300</v>
      </c>
      <c r="B59" s="34" t="s">
        <v>103</v>
      </c>
      <c r="C59" s="60">
        <v>0</v>
      </c>
      <c r="D59" s="60">
        <v>0</v>
      </c>
      <c r="E59" s="60">
        <f t="shared" si="2"/>
        <v>0</v>
      </c>
      <c r="F59" s="60">
        <v>0</v>
      </c>
      <c r="G59" s="60">
        <v>0</v>
      </c>
      <c r="H59" s="61">
        <f t="shared" si="3"/>
        <v>0</v>
      </c>
    </row>
    <row r="60" spans="1:8" x14ac:dyDescent="0.2">
      <c r="A60" s="32">
        <v>7400</v>
      </c>
      <c r="B60" s="34" t="s">
        <v>104</v>
      </c>
      <c r="C60" s="60">
        <v>0</v>
      </c>
      <c r="D60" s="60">
        <v>0</v>
      </c>
      <c r="E60" s="60">
        <f t="shared" si="2"/>
        <v>0</v>
      </c>
      <c r="F60" s="60">
        <v>0</v>
      </c>
      <c r="G60" s="60">
        <v>0</v>
      </c>
      <c r="H60" s="61">
        <f t="shared" si="3"/>
        <v>0</v>
      </c>
    </row>
    <row r="61" spans="1:8" x14ac:dyDescent="0.2">
      <c r="A61" s="32">
        <v>7500</v>
      </c>
      <c r="B61" s="34" t="s">
        <v>105</v>
      </c>
      <c r="C61" s="60">
        <v>0</v>
      </c>
      <c r="D61" s="60">
        <v>0</v>
      </c>
      <c r="E61" s="60">
        <f t="shared" si="2"/>
        <v>0</v>
      </c>
      <c r="F61" s="60">
        <v>0</v>
      </c>
      <c r="G61" s="60">
        <v>0</v>
      </c>
      <c r="H61" s="61">
        <f t="shared" si="3"/>
        <v>0</v>
      </c>
    </row>
    <row r="62" spans="1:8" x14ac:dyDescent="0.2">
      <c r="A62" s="32">
        <v>7600</v>
      </c>
      <c r="B62" s="34" t="s">
        <v>106</v>
      </c>
      <c r="C62" s="60">
        <v>0</v>
      </c>
      <c r="D62" s="60">
        <v>0</v>
      </c>
      <c r="E62" s="60">
        <f t="shared" si="2"/>
        <v>0</v>
      </c>
      <c r="F62" s="60">
        <v>0</v>
      </c>
      <c r="G62" s="60">
        <v>0</v>
      </c>
      <c r="H62" s="61">
        <f t="shared" si="3"/>
        <v>0</v>
      </c>
    </row>
    <row r="63" spans="1:8" x14ac:dyDescent="0.2">
      <c r="A63" s="32">
        <v>7900</v>
      </c>
      <c r="B63" s="34" t="s">
        <v>107</v>
      </c>
      <c r="C63" s="60">
        <v>0</v>
      </c>
      <c r="D63" s="60">
        <v>0</v>
      </c>
      <c r="E63" s="60">
        <f t="shared" si="2"/>
        <v>0</v>
      </c>
      <c r="F63" s="60">
        <v>0</v>
      </c>
      <c r="G63" s="60">
        <v>0</v>
      </c>
      <c r="H63" s="61">
        <f t="shared" si="3"/>
        <v>0</v>
      </c>
    </row>
    <row r="64" spans="1:8" x14ac:dyDescent="0.2">
      <c r="A64" s="32">
        <v>8000</v>
      </c>
      <c r="B64" s="15" t="s">
        <v>108</v>
      </c>
      <c r="C64" s="60">
        <f t="shared" ref="C64:H64" si="10">SUM(C65:C67)</f>
        <v>0</v>
      </c>
      <c r="D64" s="60">
        <f t="shared" si="10"/>
        <v>0</v>
      </c>
      <c r="E64" s="60">
        <f t="shared" si="10"/>
        <v>0</v>
      </c>
      <c r="F64" s="60">
        <f t="shared" si="10"/>
        <v>0</v>
      </c>
      <c r="G64" s="60">
        <f t="shared" si="10"/>
        <v>0</v>
      </c>
      <c r="H64" s="61">
        <f t="shared" si="10"/>
        <v>0</v>
      </c>
    </row>
    <row r="65" spans="1:8" x14ac:dyDescent="0.2">
      <c r="A65" s="32">
        <v>8100</v>
      </c>
      <c r="B65" s="34" t="s">
        <v>109</v>
      </c>
      <c r="C65" s="60">
        <v>0</v>
      </c>
      <c r="D65" s="60">
        <v>0</v>
      </c>
      <c r="E65" s="60">
        <f t="shared" si="2"/>
        <v>0</v>
      </c>
      <c r="F65" s="60">
        <v>0</v>
      </c>
      <c r="G65" s="60">
        <v>0</v>
      </c>
      <c r="H65" s="61">
        <f t="shared" si="3"/>
        <v>0</v>
      </c>
    </row>
    <row r="66" spans="1:8" x14ac:dyDescent="0.2">
      <c r="A66" s="32">
        <v>8300</v>
      </c>
      <c r="B66" s="34" t="s">
        <v>110</v>
      </c>
      <c r="C66" s="60">
        <v>0</v>
      </c>
      <c r="D66" s="60">
        <v>0</v>
      </c>
      <c r="E66" s="60">
        <f t="shared" si="2"/>
        <v>0</v>
      </c>
      <c r="F66" s="60">
        <v>0</v>
      </c>
      <c r="G66" s="60">
        <v>0</v>
      </c>
      <c r="H66" s="61">
        <f t="shared" si="3"/>
        <v>0</v>
      </c>
    </row>
    <row r="67" spans="1:8" x14ac:dyDescent="0.2">
      <c r="A67" s="32">
        <v>8500</v>
      </c>
      <c r="B67" s="34" t="s">
        <v>111</v>
      </c>
      <c r="C67" s="60">
        <v>0</v>
      </c>
      <c r="D67" s="60">
        <v>0</v>
      </c>
      <c r="E67" s="60">
        <f t="shared" si="2"/>
        <v>0</v>
      </c>
      <c r="F67" s="60">
        <v>0</v>
      </c>
      <c r="G67" s="60">
        <v>0</v>
      </c>
      <c r="H67" s="61">
        <f t="shared" si="3"/>
        <v>0</v>
      </c>
    </row>
    <row r="68" spans="1:8" x14ac:dyDescent="0.2">
      <c r="A68" s="32">
        <v>9000</v>
      </c>
      <c r="B68" s="15" t="s">
        <v>120</v>
      </c>
      <c r="C68" s="60">
        <f t="shared" ref="C68:H68" si="11">SUM(C69:C75)</f>
        <v>0</v>
      </c>
      <c r="D68" s="60">
        <f t="shared" si="11"/>
        <v>0</v>
      </c>
      <c r="E68" s="60">
        <f t="shared" si="11"/>
        <v>0</v>
      </c>
      <c r="F68" s="60">
        <f t="shared" si="11"/>
        <v>0</v>
      </c>
      <c r="G68" s="60">
        <f t="shared" si="11"/>
        <v>0</v>
      </c>
      <c r="H68" s="61">
        <f t="shared" si="11"/>
        <v>0</v>
      </c>
    </row>
    <row r="69" spans="1:8" x14ac:dyDescent="0.2">
      <c r="A69" s="32">
        <v>9100</v>
      </c>
      <c r="B69" s="34" t="s">
        <v>112</v>
      </c>
      <c r="C69" s="60">
        <v>0</v>
      </c>
      <c r="D69" s="60">
        <v>0</v>
      </c>
      <c r="E69" s="60">
        <f t="shared" si="2"/>
        <v>0</v>
      </c>
      <c r="F69" s="60">
        <v>0</v>
      </c>
      <c r="G69" s="60">
        <v>0</v>
      </c>
      <c r="H69" s="61">
        <f t="shared" si="3"/>
        <v>0</v>
      </c>
    </row>
    <row r="70" spans="1:8" x14ac:dyDescent="0.2">
      <c r="A70" s="32">
        <v>9200</v>
      </c>
      <c r="B70" s="34" t="s">
        <v>113</v>
      </c>
      <c r="C70" s="60">
        <v>0</v>
      </c>
      <c r="D70" s="60">
        <v>0</v>
      </c>
      <c r="E70" s="60">
        <f t="shared" ref="E70:E74" si="12">C70+D70</f>
        <v>0</v>
      </c>
      <c r="F70" s="60">
        <v>0</v>
      </c>
      <c r="G70" s="60">
        <v>0</v>
      </c>
      <c r="H70" s="61">
        <f t="shared" ref="H70:H75" si="13">E70-F70</f>
        <v>0</v>
      </c>
    </row>
    <row r="71" spans="1:8" x14ac:dyDescent="0.2">
      <c r="A71" s="32">
        <v>9300</v>
      </c>
      <c r="B71" s="34" t="s">
        <v>114</v>
      </c>
      <c r="C71" s="60">
        <v>0</v>
      </c>
      <c r="D71" s="60">
        <v>0</v>
      </c>
      <c r="E71" s="60">
        <f t="shared" si="12"/>
        <v>0</v>
      </c>
      <c r="F71" s="60">
        <v>0</v>
      </c>
      <c r="G71" s="60">
        <v>0</v>
      </c>
      <c r="H71" s="61">
        <f t="shared" si="13"/>
        <v>0</v>
      </c>
    </row>
    <row r="72" spans="1:8" x14ac:dyDescent="0.2">
      <c r="A72" s="32">
        <v>9400</v>
      </c>
      <c r="B72" s="34" t="s">
        <v>115</v>
      </c>
      <c r="C72" s="60">
        <v>0</v>
      </c>
      <c r="D72" s="60">
        <v>0</v>
      </c>
      <c r="E72" s="60">
        <f t="shared" si="12"/>
        <v>0</v>
      </c>
      <c r="F72" s="60">
        <v>0</v>
      </c>
      <c r="G72" s="60">
        <v>0</v>
      </c>
      <c r="H72" s="61">
        <f t="shared" si="13"/>
        <v>0</v>
      </c>
    </row>
    <row r="73" spans="1:8" x14ac:dyDescent="0.2">
      <c r="A73" s="32">
        <v>9500</v>
      </c>
      <c r="B73" s="34" t="s">
        <v>116</v>
      </c>
      <c r="C73" s="60">
        <v>0</v>
      </c>
      <c r="D73" s="60">
        <v>0</v>
      </c>
      <c r="E73" s="60">
        <f t="shared" si="12"/>
        <v>0</v>
      </c>
      <c r="F73" s="60">
        <v>0</v>
      </c>
      <c r="G73" s="60">
        <v>0</v>
      </c>
      <c r="H73" s="61">
        <f t="shared" si="13"/>
        <v>0</v>
      </c>
    </row>
    <row r="74" spans="1:8" x14ac:dyDescent="0.2">
      <c r="A74" s="32">
        <v>9600</v>
      </c>
      <c r="B74" s="34" t="s">
        <v>117</v>
      </c>
      <c r="C74" s="60">
        <v>0</v>
      </c>
      <c r="D74" s="60">
        <v>0</v>
      </c>
      <c r="E74" s="60">
        <f t="shared" si="12"/>
        <v>0</v>
      </c>
      <c r="F74" s="60">
        <v>0</v>
      </c>
      <c r="G74" s="60">
        <v>0</v>
      </c>
      <c r="H74" s="61">
        <f t="shared" si="13"/>
        <v>0</v>
      </c>
    </row>
    <row r="75" spans="1:8" x14ac:dyDescent="0.2">
      <c r="A75" s="35">
        <v>9900</v>
      </c>
      <c r="B75" s="36" t="s">
        <v>118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f t="shared" si="13"/>
        <v>0</v>
      </c>
    </row>
    <row r="76" spans="1:8" x14ac:dyDescent="0.2">
      <c r="A76" s="18"/>
      <c r="B76" s="18"/>
      <c r="C76" s="18"/>
      <c r="D76" s="18"/>
    </row>
    <row r="77" spans="1:8" x14ac:dyDescent="0.2">
      <c r="A77" s="38" t="s">
        <v>123</v>
      </c>
      <c r="B77" s="39"/>
      <c r="C77" s="39"/>
      <c r="D77" s="40"/>
    </row>
    <row r="78" spans="1:8" x14ac:dyDescent="0.2">
      <c r="A78" s="41"/>
      <c r="B78" s="39"/>
      <c r="C78" s="39"/>
      <c r="D78" s="40"/>
    </row>
    <row r="79" spans="1:8" x14ac:dyDescent="0.2">
      <c r="A79" s="42"/>
      <c r="B79" s="43"/>
      <c r="C79" s="42"/>
      <c r="D79" s="42"/>
    </row>
    <row r="80" spans="1:8" x14ac:dyDescent="0.2">
      <c r="A80" s="44"/>
      <c r="B80" s="42"/>
      <c r="C80" s="42"/>
      <c r="D80" s="42"/>
    </row>
    <row r="81" spans="1:4" x14ac:dyDescent="0.2">
      <c r="A81" s="44"/>
      <c r="B81" s="42" t="s">
        <v>124</v>
      </c>
      <c r="C81" s="44"/>
      <c r="D81" s="45" t="s">
        <v>124</v>
      </c>
    </row>
    <row r="82" spans="1:4" ht="22.5" x14ac:dyDescent="0.2">
      <c r="A82" s="44"/>
      <c r="B82" s="46" t="s">
        <v>125</v>
      </c>
      <c r="C82" s="47"/>
      <c r="D82" s="48" t="s">
        <v>125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16" customWidth="1"/>
    <col min="2" max="2" width="72.83203125" style="16" customWidth="1"/>
    <col min="3" max="8" width="18.33203125" style="16" customWidth="1"/>
    <col min="9" max="16384" width="12" style="16"/>
  </cols>
  <sheetData>
    <row r="1" spans="1:8" ht="50.1" customHeight="1" x14ac:dyDescent="0.2">
      <c r="A1" s="65" t="s">
        <v>220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3" t="s">
        <v>16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8">
        <v>900001</v>
      </c>
      <c r="B3" s="9" t="s">
        <v>12</v>
      </c>
      <c r="C3" s="51">
        <f t="shared" ref="C3:H3" si="0">SUM(C4:C8)</f>
        <v>4862313</v>
      </c>
      <c r="D3" s="51">
        <f t="shared" si="0"/>
        <v>290782.08000000002</v>
      </c>
      <c r="E3" s="51">
        <f t="shared" si="0"/>
        <v>5153095.08</v>
      </c>
      <c r="F3" s="51">
        <f t="shared" si="0"/>
        <v>5133387.9800000004</v>
      </c>
      <c r="G3" s="51">
        <f t="shared" si="0"/>
        <v>5125787.3900000006</v>
      </c>
      <c r="H3" s="52">
        <f t="shared" si="0"/>
        <v>19707.099999999627</v>
      </c>
    </row>
    <row r="4" spans="1:8" x14ac:dyDescent="0.2">
      <c r="A4" s="25">
        <v>1</v>
      </c>
      <c r="B4" s="26" t="s">
        <v>14</v>
      </c>
      <c r="C4" s="55">
        <v>4626960.92</v>
      </c>
      <c r="D4" s="55">
        <v>187150.84</v>
      </c>
      <c r="E4" s="55">
        <f>C4+D4</f>
        <v>4814111.76</v>
      </c>
      <c r="F4" s="55">
        <v>4794405.41</v>
      </c>
      <c r="G4" s="55">
        <v>4786804.82</v>
      </c>
      <c r="H4" s="61">
        <f t="shared" ref="H4:H5" si="1">E4-F4</f>
        <v>19706.349999999627</v>
      </c>
    </row>
    <row r="5" spans="1:8" x14ac:dyDescent="0.2">
      <c r="A5" s="25">
        <v>2</v>
      </c>
      <c r="B5" s="26" t="s">
        <v>15</v>
      </c>
      <c r="C5" s="55">
        <v>235352.08</v>
      </c>
      <c r="D5" s="55">
        <v>103631.24</v>
      </c>
      <c r="E5" s="55">
        <f t="shared" ref="E5:E7" si="2">C5+D5</f>
        <v>338983.32</v>
      </c>
      <c r="F5" s="55">
        <v>338982.57</v>
      </c>
      <c r="G5" s="55">
        <v>338982.57</v>
      </c>
      <c r="H5" s="61">
        <f t="shared" si="1"/>
        <v>0.75</v>
      </c>
    </row>
    <row r="6" spans="1:8" x14ac:dyDescent="0.2">
      <c r="A6" s="25">
        <v>3</v>
      </c>
      <c r="B6" s="26" t="s">
        <v>17</v>
      </c>
      <c r="C6" s="55">
        <v>0</v>
      </c>
      <c r="D6" s="55">
        <v>0</v>
      </c>
      <c r="E6" s="55">
        <f t="shared" si="2"/>
        <v>0</v>
      </c>
      <c r="F6" s="55">
        <v>0</v>
      </c>
      <c r="G6" s="55">
        <v>0</v>
      </c>
      <c r="H6" s="61">
        <f>E6-F6</f>
        <v>0</v>
      </c>
    </row>
    <row r="7" spans="1:8" x14ac:dyDescent="0.2">
      <c r="A7" s="25">
        <v>4</v>
      </c>
      <c r="B7" s="26" t="s">
        <v>122</v>
      </c>
      <c r="C7" s="55">
        <v>0</v>
      </c>
      <c r="D7" s="55">
        <v>0</v>
      </c>
      <c r="E7" s="55">
        <f t="shared" si="2"/>
        <v>0</v>
      </c>
      <c r="F7" s="55">
        <v>0</v>
      </c>
      <c r="G7" s="55">
        <v>0</v>
      </c>
      <c r="H7" s="61">
        <f>E7-F7</f>
        <v>0</v>
      </c>
    </row>
    <row r="8" spans="1:8" x14ac:dyDescent="0.2">
      <c r="A8" s="27">
        <v>5</v>
      </c>
      <c r="B8" s="28" t="s">
        <v>109</v>
      </c>
      <c r="C8" s="56">
        <v>0</v>
      </c>
      <c r="D8" s="56">
        <v>0</v>
      </c>
      <c r="E8" s="56">
        <f>C8+D8</f>
        <v>0</v>
      </c>
      <c r="F8" s="56">
        <v>0</v>
      </c>
      <c r="G8" s="56">
        <v>0</v>
      </c>
      <c r="H8" s="63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65" t="s">
        <v>223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9" t="s">
        <v>2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4">
        <v>900001</v>
      </c>
      <c r="B3" s="3" t="s">
        <v>12</v>
      </c>
      <c r="C3" s="6">
        <v>4862313</v>
      </c>
      <c r="D3" s="6">
        <v>0</v>
      </c>
      <c r="E3" s="6">
        <f>C3+D3</f>
        <v>4862313</v>
      </c>
      <c r="F3" s="6">
        <v>0</v>
      </c>
      <c r="G3" s="6">
        <v>0</v>
      </c>
      <c r="H3" s="6">
        <f>E3-F3</f>
        <v>4862313</v>
      </c>
    </row>
    <row r="4" spans="1:8" x14ac:dyDescent="0.2">
      <c r="A4" s="1">
        <v>9201</v>
      </c>
      <c r="C4" s="1">
        <v>4862313</v>
      </c>
      <c r="D4" s="1">
        <v>0</v>
      </c>
      <c r="E4" s="1">
        <f>C4+D4</f>
        <v>4862313</v>
      </c>
      <c r="F4" s="1">
        <v>0</v>
      </c>
      <c r="G4" s="1">
        <v>0</v>
      </c>
      <c r="H4" s="1">
        <f>E4-F4</f>
        <v>4862313</v>
      </c>
    </row>
    <row r="5" spans="1:8" x14ac:dyDescent="0.2">
      <c r="B5" s="1" t="s">
        <v>137</v>
      </c>
    </row>
    <row r="6" spans="1:8" x14ac:dyDescent="0.2">
      <c r="B6" s="1" t="s">
        <v>138</v>
      </c>
    </row>
    <row r="7" spans="1:8" x14ac:dyDescent="0.2">
      <c r="B7" s="1" t="s">
        <v>139</v>
      </c>
    </row>
    <row r="8" spans="1:8" x14ac:dyDescent="0.2">
      <c r="B8" s="1" t="s">
        <v>140</v>
      </c>
    </row>
    <row r="9" spans="1:8" x14ac:dyDescent="0.2">
      <c r="B9" s="1" t="s">
        <v>141</v>
      </c>
    </row>
    <row r="10" spans="1:8" x14ac:dyDescent="0.2">
      <c r="B10" s="1" t="s">
        <v>142</v>
      </c>
    </row>
    <row r="11" spans="1:8" x14ac:dyDescent="0.2">
      <c r="B11" s="1" t="s">
        <v>143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16" customWidth="1"/>
    <col min="2" max="2" width="85.83203125" style="16" bestFit="1" customWidth="1"/>
    <col min="3" max="8" width="18.33203125" style="16" customWidth="1"/>
    <col min="9" max="16384" width="12" style="16"/>
  </cols>
  <sheetData>
    <row r="1" spans="1:8" ht="50.1" customHeight="1" x14ac:dyDescent="0.2">
      <c r="A1" s="65" t="s">
        <v>222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9" t="s">
        <v>25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8">
        <v>900001</v>
      </c>
      <c r="B3" s="9" t="s">
        <v>12</v>
      </c>
      <c r="C3" s="51">
        <f t="shared" ref="C3:H3" si="0">C4+C6</f>
        <v>4862313</v>
      </c>
      <c r="D3" s="51">
        <f t="shared" si="0"/>
        <v>290782.08000000002</v>
      </c>
      <c r="E3" s="51">
        <f t="shared" si="0"/>
        <v>5153095.08</v>
      </c>
      <c r="F3" s="51">
        <f t="shared" si="0"/>
        <v>5133387.9800000004</v>
      </c>
      <c r="G3" s="51">
        <f t="shared" si="0"/>
        <v>5125787.3899999997</v>
      </c>
      <c r="H3" s="52">
        <f t="shared" si="0"/>
        <v>19707.099999999627</v>
      </c>
    </row>
    <row r="4" spans="1:8" x14ac:dyDescent="0.2">
      <c r="A4" s="10"/>
      <c r="B4" s="15" t="s">
        <v>48</v>
      </c>
      <c r="C4" s="53">
        <f t="shared" ref="C4:H4" si="1">+C5</f>
        <v>0</v>
      </c>
      <c r="D4" s="53">
        <f t="shared" si="1"/>
        <v>0</v>
      </c>
      <c r="E4" s="53">
        <f t="shared" si="1"/>
        <v>0</v>
      </c>
      <c r="F4" s="53">
        <f t="shared" si="1"/>
        <v>0</v>
      </c>
      <c r="G4" s="53">
        <f t="shared" si="1"/>
        <v>0</v>
      </c>
      <c r="H4" s="54">
        <f t="shared" si="1"/>
        <v>0</v>
      </c>
    </row>
    <row r="5" spans="1:8" x14ac:dyDescent="0.2">
      <c r="A5" s="10">
        <v>31111</v>
      </c>
      <c r="B5" s="11" t="s">
        <v>47</v>
      </c>
      <c r="C5" s="57">
        <v>0</v>
      </c>
      <c r="D5" s="57">
        <v>0</v>
      </c>
      <c r="E5" s="57">
        <f>C5+D5</f>
        <v>0</v>
      </c>
      <c r="F5" s="57">
        <v>0</v>
      </c>
      <c r="G5" s="57">
        <v>0</v>
      </c>
      <c r="H5" s="64">
        <f t="shared" ref="H5" si="2">E5-F5</f>
        <v>0</v>
      </c>
    </row>
    <row r="6" spans="1:8" x14ac:dyDescent="0.2">
      <c r="A6" s="10"/>
      <c r="B6" s="15" t="s">
        <v>36</v>
      </c>
      <c r="C6" s="53">
        <f t="shared" ref="C6:H6" si="3">SUM(C7:C12)</f>
        <v>4862313</v>
      </c>
      <c r="D6" s="53">
        <f t="shared" si="3"/>
        <v>290782.08000000002</v>
      </c>
      <c r="E6" s="53">
        <f t="shared" si="3"/>
        <v>5153095.08</v>
      </c>
      <c r="F6" s="53">
        <f t="shared" si="3"/>
        <v>5133387.9800000004</v>
      </c>
      <c r="G6" s="53">
        <f t="shared" si="3"/>
        <v>5125787.3899999997</v>
      </c>
      <c r="H6" s="54">
        <f t="shared" si="3"/>
        <v>19707.099999999627</v>
      </c>
    </row>
    <row r="7" spans="1:8" x14ac:dyDescent="0.2">
      <c r="A7" s="10">
        <v>31120</v>
      </c>
      <c r="B7" s="11" t="s">
        <v>23</v>
      </c>
      <c r="C7" s="57">
        <v>4862313</v>
      </c>
      <c r="D7" s="57">
        <v>290782.08000000002</v>
      </c>
      <c r="E7" s="57">
        <f t="shared" ref="E7:E11" si="4">C7+D7</f>
        <v>5153095.08</v>
      </c>
      <c r="F7" s="57">
        <v>5133387.9800000004</v>
      </c>
      <c r="G7" s="57">
        <v>5125787.3899999997</v>
      </c>
      <c r="H7" s="64">
        <f t="shared" ref="H7:H12" si="5">E7-F7</f>
        <v>19707.099999999627</v>
      </c>
    </row>
    <row r="8" spans="1:8" x14ac:dyDescent="0.2">
      <c r="A8" s="10">
        <v>31210</v>
      </c>
      <c r="B8" s="11" t="s">
        <v>37</v>
      </c>
      <c r="C8" s="57">
        <v>0</v>
      </c>
      <c r="D8" s="57">
        <v>0</v>
      </c>
      <c r="E8" s="57">
        <f t="shared" si="4"/>
        <v>0</v>
      </c>
      <c r="F8" s="57">
        <v>0</v>
      </c>
      <c r="G8" s="57">
        <v>0</v>
      </c>
      <c r="H8" s="64">
        <f t="shared" si="5"/>
        <v>0</v>
      </c>
    </row>
    <row r="9" spans="1:8" x14ac:dyDescent="0.2">
      <c r="A9" s="10">
        <v>31220</v>
      </c>
      <c r="B9" s="11" t="s">
        <v>38</v>
      </c>
      <c r="C9" s="57">
        <v>0</v>
      </c>
      <c r="D9" s="57">
        <v>0</v>
      </c>
      <c r="E9" s="57">
        <f t="shared" si="4"/>
        <v>0</v>
      </c>
      <c r="F9" s="57">
        <v>0</v>
      </c>
      <c r="G9" s="57">
        <v>0</v>
      </c>
      <c r="H9" s="64">
        <f t="shared" si="5"/>
        <v>0</v>
      </c>
    </row>
    <row r="10" spans="1:8" x14ac:dyDescent="0.2">
      <c r="A10" s="10">
        <v>32200</v>
      </c>
      <c r="B10" s="11" t="s">
        <v>45</v>
      </c>
      <c r="C10" s="57">
        <v>0</v>
      </c>
      <c r="D10" s="57">
        <v>0</v>
      </c>
      <c r="E10" s="57">
        <f t="shared" si="4"/>
        <v>0</v>
      </c>
      <c r="F10" s="57">
        <v>0</v>
      </c>
      <c r="G10" s="57">
        <v>0</v>
      </c>
      <c r="H10" s="64">
        <f t="shared" si="5"/>
        <v>0</v>
      </c>
    </row>
    <row r="11" spans="1:8" x14ac:dyDescent="0.2">
      <c r="A11" s="10">
        <v>32300</v>
      </c>
      <c r="B11" s="11" t="s">
        <v>46</v>
      </c>
      <c r="C11" s="57">
        <v>0</v>
      </c>
      <c r="D11" s="57">
        <v>0</v>
      </c>
      <c r="E11" s="57">
        <f t="shared" si="4"/>
        <v>0</v>
      </c>
      <c r="F11" s="57">
        <v>0</v>
      </c>
      <c r="G11" s="57">
        <v>0</v>
      </c>
      <c r="H11" s="64">
        <f t="shared" si="5"/>
        <v>0</v>
      </c>
    </row>
    <row r="12" spans="1:8" x14ac:dyDescent="0.2">
      <c r="A12" s="12">
        <v>32400</v>
      </c>
      <c r="B12" s="13" t="s">
        <v>24</v>
      </c>
      <c r="C12" s="58">
        <v>0</v>
      </c>
      <c r="D12" s="58">
        <v>0</v>
      </c>
      <c r="E12" s="58">
        <f t="shared" ref="E12" si="6">+C12+D12</f>
        <v>0</v>
      </c>
      <c r="F12" s="58">
        <v>0</v>
      </c>
      <c r="G12" s="58">
        <v>0</v>
      </c>
      <c r="H12" s="59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7.1640625" style="18" bestFit="1" customWidth="1"/>
    <col min="2" max="2" width="72.83203125" style="18" customWidth="1"/>
    <col min="3" max="8" width="18.33203125" style="18" customWidth="1"/>
    <col min="9" max="16384" width="12" style="18"/>
  </cols>
  <sheetData>
    <row r="1" spans="1:8" ht="50.1" customHeight="1" x14ac:dyDescent="0.2">
      <c r="A1" s="65" t="s">
        <v>221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3" t="s">
        <v>0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8">
        <v>900001</v>
      </c>
      <c r="B3" s="14" t="s">
        <v>12</v>
      </c>
      <c r="C3" s="51">
        <f t="shared" ref="C3:H3" si="0">SUM(C4+C13+C21+C31)</f>
        <v>4862313</v>
      </c>
      <c r="D3" s="51">
        <f t="shared" si="0"/>
        <v>290782.08000000002</v>
      </c>
      <c r="E3" s="51">
        <f t="shared" si="0"/>
        <v>5153095.08</v>
      </c>
      <c r="F3" s="51">
        <f t="shared" si="0"/>
        <v>5133387.9800000004</v>
      </c>
      <c r="G3" s="51">
        <f t="shared" si="0"/>
        <v>5125787.3899999997</v>
      </c>
      <c r="H3" s="52">
        <f t="shared" si="0"/>
        <v>19707.099999999627</v>
      </c>
    </row>
    <row r="4" spans="1:8" x14ac:dyDescent="0.2">
      <c r="A4" s="19">
        <v>1</v>
      </c>
      <c r="B4" s="20" t="s">
        <v>26</v>
      </c>
      <c r="C4" s="53">
        <f t="shared" ref="C4:H4" si="1">SUM(C5:C12)</f>
        <v>0</v>
      </c>
      <c r="D4" s="53">
        <f t="shared" si="1"/>
        <v>0</v>
      </c>
      <c r="E4" s="53">
        <f t="shared" si="1"/>
        <v>0</v>
      </c>
      <c r="F4" s="53">
        <f t="shared" si="1"/>
        <v>0</v>
      </c>
      <c r="G4" s="53">
        <f t="shared" si="1"/>
        <v>0</v>
      </c>
      <c r="H4" s="54">
        <f t="shared" si="1"/>
        <v>0</v>
      </c>
    </row>
    <row r="5" spans="1:8" x14ac:dyDescent="0.2">
      <c r="A5" s="21">
        <v>11</v>
      </c>
      <c r="B5" s="49" t="s">
        <v>126</v>
      </c>
      <c r="C5" s="55">
        <v>0</v>
      </c>
      <c r="D5" s="55">
        <v>0</v>
      </c>
      <c r="E5" s="55">
        <f>C5+D5</f>
        <v>0</v>
      </c>
      <c r="F5" s="55">
        <v>0</v>
      </c>
      <c r="G5" s="55">
        <v>0</v>
      </c>
      <c r="H5" s="33">
        <f>E5-F5</f>
        <v>0</v>
      </c>
    </row>
    <row r="6" spans="1:8" x14ac:dyDescent="0.2">
      <c r="A6" s="21">
        <v>12</v>
      </c>
      <c r="B6" s="49" t="s">
        <v>27</v>
      </c>
      <c r="C6" s="55">
        <v>0</v>
      </c>
      <c r="D6" s="55">
        <v>0</v>
      </c>
      <c r="E6" s="55">
        <f t="shared" ref="E6:E12" si="2">C6+D6</f>
        <v>0</v>
      </c>
      <c r="F6" s="55">
        <v>0</v>
      </c>
      <c r="G6" s="55">
        <v>0</v>
      </c>
      <c r="H6" s="33">
        <f t="shared" ref="H6:H12" si="3">E6-F6</f>
        <v>0</v>
      </c>
    </row>
    <row r="7" spans="1:8" x14ac:dyDescent="0.2">
      <c r="A7" s="21">
        <v>13</v>
      </c>
      <c r="B7" s="49" t="s">
        <v>127</v>
      </c>
      <c r="C7" s="55">
        <v>0</v>
      </c>
      <c r="D7" s="55">
        <v>0</v>
      </c>
      <c r="E7" s="55">
        <f t="shared" si="2"/>
        <v>0</v>
      </c>
      <c r="F7" s="55">
        <v>0</v>
      </c>
      <c r="G7" s="55">
        <v>0</v>
      </c>
      <c r="H7" s="33">
        <f t="shared" si="3"/>
        <v>0</v>
      </c>
    </row>
    <row r="8" spans="1:8" x14ac:dyDescent="0.2">
      <c r="A8" s="21">
        <v>14</v>
      </c>
      <c r="B8" s="49" t="s">
        <v>18</v>
      </c>
      <c r="C8" s="55">
        <v>0</v>
      </c>
      <c r="D8" s="55">
        <v>0</v>
      </c>
      <c r="E8" s="55">
        <f t="shared" si="2"/>
        <v>0</v>
      </c>
      <c r="F8" s="55">
        <v>0</v>
      </c>
      <c r="G8" s="55">
        <v>0</v>
      </c>
      <c r="H8" s="33">
        <f t="shared" si="3"/>
        <v>0</v>
      </c>
    </row>
    <row r="9" spans="1:8" x14ac:dyDescent="0.2">
      <c r="A9" s="21">
        <v>15</v>
      </c>
      <c r="B9" s="49" t="s">
        <v>33</v>
      </c>
      <c r="C9" s="55">
        <v>0</v>
      </c>
      <c r="D9" s="55">
        <v>0</v>
      </c>
      <c r="E9" s="55">
        <f t="shared" si="2"/>
        <v>0</v>
      </c>
      <c r="F9" s="55">
        <v>0</v>
      </c>
      <c r="G9" s="55">
        <v>0</v>
      </c>
      <c r="H9" s="33">
        <f t="shared" si="3"/>
        <v>0</v>
      </c>
    </row>
    <row r="10" spans="1:8" x14ac:dyDescent="0.2">
      <c r="A10" s="21">
        <v>16</v>
      </c>
      <c r="B10" s="49" t="s">
        <v>28</v>
      </c>
      <c r="C10" s="55">
        <v>0</v>
      </c>
      <c r="D10" s="55">
        <v>0</v>
      </c>
      <c r="E10" s="55">
        <f t="shared" si="2"/>
        <v>0</v>
      </c>
      <c r="F10" s="55">
        <v>0</v>
      </c>
      <c r="G10" s="55">
        <v>0</v>
      </c>
      <c r="H10" s="33">
        <f t="shared" si="3"/>
        <v>0</v>
      </c>
    </row>
    <row r="11" spans="1:8" x14ac:dyDescent="0.2">
      <c r="A11" s="21">
        <v>17</v>
      </c>
      <c r="B11" s="49" t="s">
        <v>128</v>
      </c>
      <c r="C11" s="55">
        <v>0</v>
      </c>
      <c r="D11" s="55">
        <v>0</v>
      </c>
      <c r="E11" s="55">
        <f t="shared" si="2"/>
        <v>0</v>
      </c>
      <c r="F11" s="55">
        <v>0</v>
      </c>
      <c r="G11" s="55">
        <v>0</v>
      </c>
      <c r="H11" s="33">
        <f t="shared" si="3"/>
        <v>0</v>
      </c>
    </row>
    <row r="12" spans="1:8" x14ac:dyDescent="0.2">
      <c r="A12" s="21">
        <v>18</v>
      </c>
      <c r="B12" s="49" t="s">
        <v>29</v>
      </c>
      <c r="C12" s="55">
        <v>0</v>
      </c>
      <c r="D12" s="55">
        <v>0</v>
      </c>
      <c r="E12" s="55">
        <f t="shared" si="2"/>
        <v>0</v>
      </c>
      <c r="F12" s="55">
        <v>0</v>
      </c>
      <c r="G12" s="55">
        <v>0</v>
      </c>
      <c r="H12" s="33">
        <f t="shared" si="3"/>
        <v>0</v>
      </c>
    </row>
    <row r="13" spans="1:8" x14ac:dyDescent="0.2">
      <c r="A13" s="19">
        <v>2</v>
      </c>
      <c r="B13" s="20" t="s">
        <v>30</v>
      </c>
      <c r="C13" s="53">
        <f t="shared" ref="C13:H13" si="4">SUM(C14:C20)</f>
        <v>4862313</v>
      </c>
      <c r="D13" s="53">
        <f t="shared" si="4"/>
        <v>290782.08000000002</v>
      </c>
      <c r="E13" s="53">
        <f t="shared" si="4"/>
        <v>5153095.08</v>
      </c>
      <c r="F13" s="53">
        <f t="shared" si="4"/>
        <v>5133387.9800000004</v>
      </c>
      <c r="G13" s="53">
        <f t="shared" si="4"/>
        <v>5125787.3899999997</v>
      </c>
      <c r="H13" s="54">
        <f t="shared" si="4"/>
        <v>19707.099999999627</v>
      </c>
    </row>
    <row r="14" spans="1:8" x14ac:dyDescent="0.2">
      <c r="A14" s="21">
        <v>21</v>
      </c>
      <c r="B14" s="49" t="s">
        <v>129</v>
      </c>
      <c r="C14" s="55">
        <v>0</v>
      </c>
      <c r="D14" s="55">
        <v>0</v>
      </c>
      <c r="E14" s="55">
        <f>+C14+D14</f>
        <v>0</v>
      </c>
      <c r="F14" s="55">
        <v>0</v>
      </c>
      <c r="G14" s="55">
        <v>0</v>
      </c>
      <c r="H14" s="33">
        <f t="shared" ref="H14:H35" si="5">E14-F14</f>
        <v>0</v>
      </c>
    </row>
    <row r="15" spans="1:8" x14ac:dyDescent="0.2">
      <c r="A15" s="21">
        <v>22</v>
      </c>
      <c r="B15" s="49" t="s">
        <v>39</v>
      </c>
      <c r="C15" s="55">
        <v>0</v>
      </c>
      <c r="D15" s="55">
        <v>0</v>
      </c>
      <c r="E15" s="55">
        <f t="shared" ref="E15:E20" si="6">+C15+D15</f>
        <v>0</v>
      </c>
      <c r="F15" s="55">
        <v>0</v>
      </c>
      <c r="G15" s="55">
        <v>0</v>
      </c>
      <c r="H15" s="33">
        <f t="shared" si="5"/>
        <v>0</v>
      </c>
    </row>
    <row r="16" spans="1:8" x14ac:dyDescent="0.2">
      <c r="A16" s="21">
        <v>23</v>
      </c>
      <c r="B16" s="49" t="s">
        <v>31</v>
      </c>
      <c r="C16" s="55">
        <v>0</v>
      </c>
      <c r="D16" s="55">
        <v>0</v>
      </c>
      <c r="E16" s="55">
        <f t="shared" si="6"/>
        <v>0</v>
      </c>
      <c r="F16" s="55">
        <v>0</v>
      </c>
      <c r="G16" s="55">
        <v>0</v>
      </c>
      <c r="H16" s="33">
        <f t="shared" si="5"/>
        <v>0</v>
      </c>
    </row>
    <row r="17" spans="1:8" x14ac:dyDescent="0.2">
      <c r="A17" s="21">
        <v>24</v>
      </c>
      <c r="B17" s="49" t="s">
        <v>130</v>
      </c>
      <c r="C17" s="55">
        <v>0</v>
      </c>
      <c r="D17" s="55">
        <v>0</v>
      </c>
      <c r="E17" s="55">
        <f t="shared" si="6"/>
        <v>0</v>
      </c>
      <c r="F17" s="55">
        <v>0</v>
      </c>
      <c r="G17" s="55">
        <v>0</v>
      </c>
      <c r="H17" s="33">
        <f t="shared" si="5"/>
        <v>0</v>
      </c>
    </row>
    <row r="18" spans="1:8" x14ac:dyDescent="0.2">
      <c r="A18" s="21">
        <v>25</v>
      </c>
      <c r="B18" s="49" t="s">
        <v>131</v>
      </c>
      <c r="C18" s="55">
        <v>0</v>
      </c>
      <c r="D18" s="55">
        <v>0</v>
      </c>
      <c r="E18" s="55">
        <f t="shared" si="6"/>
        <v>0</v>
      </c>
      <c r="F18" s="55">
        <v>0</v>
      </c>
      <c r="G18" s="55">
        <v>0</v>
      </c>
      <c r="H18" s="33">
        <f t="shared" si="5"/>
        <v>0</v>
      </c>
    </row>
    <row r="19" spans="1:8" x14ac:dyDescent="0.2">
      <c r="A19" s="21">
        <v>26</v>
      </c>
      <c r="B19" s="49" t="s">
        <v>132</v>
      </c>
      <c r="C19" s="55">
        <v>0</v>
      </c>
      <c r="D19" s="55">
        <v>0</v>
      </c>
      <c r="E19" s="55">
        <f t="shared" si="6"/>
        <v>0</v>
      </c>
      <c r="F19" s="55">
        <v>0</v>
      </c>
      <c r="G19" s="55">
        <v>0</v>
      </c>
      <c r="H19" s="33">
        <f t="shared" si="5"/>
        <v>0</v>
      </c>
    </row>
    <row r="20" spans="1:8" x14ac:dyDescent="0.2">
      <c r="A20" s="21">
        <v>27</v>
      </c>
      <c r="B20" s="49" t="s">
        <v>19</v>
      </c>
      <c r="C20" s="55">
        <v>4862313</v>
      </c>
      <c r="D20" s="55">
        <v>290782.08000000002</v>
      </c>
      <c r="E20" s="55">
        <f t="shared" si="6"/>
        <v>5153095.08</v>
      </c>
      <c r="F20" s="55">
        <v>5133387.9800000004</v>
      </c>
      <c r="G20" s="55">
        <v>5125787.3899999997</v>
      </c>
      <c r="H20" s="33">
        <f t="shared" si="5"/>
        <v>19707.099999999627</v>
      </c>
    </row>
    <row r="21" spans="1:8" x14ac:dyDescent="0.2">
      <c r="A21" s="19">
        <v>3</v>
      </c>
      <c r="B21" s="20" t="s">
        <v>133</v>
      </c>
      <c r="C21" s="53">
        <f t="shared" ref="C21:H21" si="7">SUM(C22:C30)</f>
        <v>0</v>
      </c>
      <c r="D21" s="53">
        <f t="shared" si="7"/>
        <v>0</v>
      </c>
      <c r="E21" s="53">
        <f t="shared" si="7"/>
        <v>0</v>
      </c>
      <c r="F21" s="53">
        <f t="shared" si="7"/>
        <v>0</v>
      </c>
      <c r="G21" s="53">
        <f t="shared" si="7"/>
        <v>0</v>
      </c>
      <c r="H21" s="54">
        <f t="shared" si="7"/>
        <v>0</v>
      </c>
    </row>
    <row r="22" spans="1:8" x14ac:dyDescent="0.2">
      <c r="A22" s="21">
        <v>31</v>
      </c>
      <c r="B22" s="49" t="s">
        <v>40</v>
      </c>
      <c r="C22" s="55">
        <v>0</v>
      </c>
      <c r="D22" s="55">
        <v>0</v>
      </c>
      <c r="E22" s="55">
        <f>+C22+D22</f>
        <v>0</v>
      </c>
      <c r="F22" s="55">
        <v>0</v>
      </c>
      <c r="G22" s="55">
        <v>0</v>
      </c>
      <c r="H22" s="33">
        <f t="shared" si="5"/>
        <v>0</v>
      </c>
    </row>
    <row r="23" spans="1:8" x14ac:dyDescent="0.2">
      <c r="A23" s="21">
        <v>32</v>
      </c>
      <c r="B23" s="49" t="s">
        <v>34</v>
      </c>
      <c r="C23" s="55">
        <v>0</v>
      </c>
      <c r="D23" s="55">
        <v>0</v>
      </c>
      <c r="E23" s="55">
        <f t="shared" ref="E23:E30" si="8">+C23+D23</f>
        <v>0</v>
      </c>
      <c r="F23" s="55">
        <v>0</v>
      </c>
      <c r="G23" s="55">
        <v>0</v>
      </c>
      <c r="H23" s="33">
        <f t="shared" si="5"/>
        <v>0</v>
      </c>
    </row>
    <row r="24" spans="1:8" x14ac:dyDescent="0.2">
      <c r="A24" s="21">
        <v>33</v>
      </c>
      <c r="B24" s="49" t="s">
        <v>41</v>
      </c>
      <c r="C24" s="55">
        <v>0</v>
      </c>
      <c r="D24" s="55">
        <v>0</v>
      </c>
      <c r="E24" s="55">
        <f t="shared" si="8"/>
        <v>0</v>
      </c>
      <c r="F24" s="55">
        <v>0</v>
      </c>
      <c r="G24" s="55">
        <v>0</v>
      </c>
      <c r="H24" s="33">
        <f t="shared" si="5"/>
        <v>0</v>
      </c>
    </row>
    <row r="25" spans="1:8" x14ac:dyDescent="0.2">
      <c r="A25" s="21">
        <v>34</v>
      </c>
      <c r="B25" s="49" t="s">
        <v>134</v>
      </c>
      <c r="C25" s="55">
        <v>0</v>
      </c>
      <c r="D25" s="55">
        <v>0</v>
      </c>
      <c r="E25" s="55">
        <f t="shared" si="8"/>
        <v>0</v>
      </c>
      <c r="F25" s="55">
        <v>0</v>
      </c>
      <c r="G25" s="55">
        <v>0</v>
      </c>
      <c r="H25" s="33">
        <f t="shared" si="5"/>
        <v>0</v>
      </c>
    </row>
    <row r="26" spans="1:8" x14ac:dyDescent="0.2">
      <c r="A26" s="21">
        <v>35</v>
      </c>
      <c r="B26" s="49" t="s">
        <v>32</v>
      </c>
      <c r="C26" s="55">
        <v>0</v>
      </c>
      <c r="D26" s="55">
        <v>0</v>
      </c>
      <c r="E26" s="55">
        <f t="shared" si="8"/>
        <v>0</v>
      </c>
      <c r="F26" s="55">
        <v>0</v>
      </c>
      <c r="G26" s="55">
        <v>0</v>
      </c>
      <c r="H26" s="33">
        <f t="shared" si="5"/>
        <v>0</v>
      </c>
    </row>
    <row r="27" spans="1:8" x14ac:dyDescent="0.2">
      <c r="A27" s="21">
        <v>36</v>
      </c>
      <c r="B27" s="49" t="s">
        <v>20</v>
      </c>
      <c r="C27" s="55">
        <v>0</v>
      </c>
      <c r="D27" s="55">
        <v>0</v>
      </c>
      <c r="E27" s="55">
        <f t="shared" si="8"/>
        <v>0</v>
      </c>
      <c r="F27" s="55">
        <v>0</v>
      </c>
      <c r="G27" s="55">
        <v>0</v>
      </c>
      <c r="H27" s="33">
        <f t="shared" si="5"/>
        <v>0</v>
      </c>
    </row>
    <row r="28" spans="1:8" x14ac:dyDescent="0.2">
      <c r="A28" s="21">
        <v>37</v>
      </c>
      <c r="B28" s="49" t="s">
        <v>21</v>
      </c>
      <c r="C28" s="55">
        <v>0</v>
      </c>
      <c r="D28" s="55">
        <v>0</v>
      </c>
      <c r="E28" s="55">
        <f t="shared" si="8"/>
        <v>0</v>
      </c>
      <c r="F28" s="55">
        <v>0</v>
      </c>
      <c r="G28" s="55">
        <v>0</v>
      </c>
      <c r="H28" s="33">
        <f t="shared" si="5"/>
        <v>0</v>
      </c>
    </row>
    <row r="29" spans="1:8" x14ac:dyDescent="0.2">
      <c r="A29" s="21">
        <v>38</v>
      </c>
      <c r="B29" s="49" t="s">
        <v>135</v>
      </c>
      <c r="C29" s="55">
        <v>0</v>
      </c>
      <c r="D29" s="55">
        <v>0</v>
      </c>
      <c r="E29" s="55">
        <f t="shared" si="8"/>
        <v>0</v>
      </c>
      <c r="F29" s="55">
        <v>0</v>
      </c>
      <c r="G29" s="55">
        <v>0</v>
      </c>
      <c r="H29" s="33">
        <f t="shared" si="5"/>
        <v>0</v>
      </c>
    </row>
    <row r="30" spans="1:8" x14ac:dyDescent="0.2">
      <c r="A30" s="21">
        <v>39</v>
      </c>
      <c r="B30" s="49" t="s">
        <v>42</v>
      </c>
      <c r="C30" s="55">
        <v>0</v>
      </c>
      <c r="D30" s="55">
        <v>0</v>
      </c>
      <c r="E30" s="55">
        <f t="shared" si="8"/>
        <v>0</v>
      </c>
      <c r="F30" s="55">
        <v>0</v>
      </c>
      <c r="G30" s="55">
        <v>0</v>
      </c>
      <c r="H30" s="33">
        <f t="shared" si="5"/>
        <v>0</v>
      </c>
    </row>
    <row r="31" spans="1:8" x14ac:dyDescent="0.2">
      <c r="A31" s="19">
        <v>4</v>
      </c>
      <c r="B31" s="20" t="s">
        <v>43</v>
      </c>
      <c r="C31" s="53">
        <f t="shared" ref="C31:H31" si="9">SUM(C32:C35)</f>
        <v>0</v>
      </c>
      <c r="D31" s="53">
        <f t="shared" si="9"/>
        <v>0</v>
      </c>
      <c r="E31" s="53">
        <f t="shared" si="9"/>
        <v>0</v>
      </c>
      <c r="F31" s="53">
        <f t="shared" si="9"/>
        <v>0</v>
      </c>
      <c r="G31" s="53">
        <f t="shared" si="9"/>
        <v>0</v>
      </c>
      <c r="H31" s="54">
        <f t="shared" si="9"/>
        <v>0</v>
      </c>
    </row>
    <row r="32" spans="1:8" x14ac:dyDescent="0.2">
      <c r="A32" s="21">
        <v>41</v>
      </c>
      <c r="B32" s="49" t="s">
        <v>136</v>
      </c>
      <c r="C32" s="55">
        <v>0</v>
      </c>
      <c r="D32" s="55">
        <v>0</v>
      </c>
      <c r="E32" s="55">
        <f>+C32+D32</f>
        <v>0</v>
      </c>
      <c r="F32" s="55">
        <v>0</v>
      </c>
      <c r="G32" s="55">
        <v>0</v>
      </c>
      <c r="H32" s="33">
        <f t="shared" si="5"/>
        <v>0</v>
      </c>
    </row>
    <row r="33" spans="1:8" ht="22.5" x14ac:dyDescent="0.2">
      <c r="A33" s="21">
        <v>42</v>
      </c>
      <c r="B33" s="49" t="s">
        <v>35</v>
      </c>
      <c r="C33" s="55">
        <v>0</v>
      </c>
      <c r="D33" s="55">
        <v>0</v>
      </c>
      <c r="E33" s="55">
        <f>+C33+D33</f>
        <v>0</v>
      </c>
      <c r="F33" s="55">
        <v>0</v>
      </c>
      <c r="G33" s="55">
        <v>0</v>
      </c>
      <c r="H33" s="33">
        <f t="shared" si="5"/>
        <v>0</v>
      </c>
    </row>
    <row r="34" spans="1:8" x14ac:dyDescent="0.2">
      <c r="A34" s="21">
        <v>43</v>
      </c>
      <c r="B34" s="49" t="s">
        <v>44</v>
      </c>
      <c r="C34" s="55">
        <v>0</v>
      </c>
      <c r="D34" s="55">
        <v>0</v>
      </c>
      <c r="E34" s="55">
        <f>+C34+D34</f>
        <v>0</v>
      </c>
      <c r="F34" s="55">
        <v>0</v>
      </c>
      <c r="G34" s="55">
        <v>0</v>
      </c>
      <c r="H34" s="33">
        <f t="shared" si="5"/>
        <v>0</v>
      </c>
    </row>
    <row r="35" spans="1:8" x14ac:dyDescent="0.2">
      <c r="A35" s="22">
        <v>44</v>
      </c>
      <c r="B35" s="50" t="s">
        <v>22</v>
      </c>
      <c r="C35" s="56">
        <v>0</v>
      </c>
      <c r="D35" s="56">
        <v>0</v>
      </c>
      <c r="E35" s="56">
        <f>+C35+D35</f>
        <v>0</v>
      </c>
      <c r="F35" s="56">
        <v>0</v>
      </c>
      <c r="G35" s="56">
        <v>0</v>
      </c>
      <c r="H35" s="37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1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EAEPE</vt:lpstr>
      <vt:lpstr>COG</vt:lpstr>
      <vt:lpstr>CTG</vt:lpstr>
      <vt:lpstr>CA_Ente_Público</vt:lpstr>
      <vt:lpstr>CA_Ayuntamiento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2018-01-25T03:10:52Z</cp:lastPrinted>
  <dcterms:created xsi:type="dcterms:W3CDTF">2014-02-10T03:37:14Z</dcterms:created>
  <dcterms:modified xsi:type="dcterms:W3CDTF">2018-01-25T03:12:21Z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