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  <definedName name="_xlnm.Print_Titles" localSheetId="0">EA!$1:$2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48" i="1"/>
  <c r="C43" i="1"/>
  <c r="C33" i="1"/>
  <c r="C28" i="1"/>
  <c r="C22" i="1"/>
  <c r="C20" i="1"/>
  <c r="C14" i="1"/>
  <c r="C5" i="1"/>
  <c r="D172" i="1" l="1"/>
  <c r="D114" i="1"/>
  <c r="C114" i="1"/>
  <c r="C86" i="1"/>
  <c r="D86" i="1"/>
  <c r="D51" i="1"/>
  <c r="C51" i="1"/>
  <c r="D4" i="1"/>
  <c r="C4" i="1"/>
  <c r="D85" i="1" l="1"/>
  <c r="C85" i="1"/>
  <c r="D3" i="1"/>
  <c r="C3" i="1"/>
  <c r="D207" i="1" l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<sst xmlns="http://schemas.openxmlformats.org/spreadsheetml/2006/main" count="233" uniqueCount="219">
  <si>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</si>
  <si>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</si>
  <si>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</si>
  <si>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</si>
  <si>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</si>
  <si>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</si>
  <si>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</si>
  <si>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</si>
  <si>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</si>
  <si>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</si>
  <si>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</si>
  <si>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</si>
  <si>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</si>
  <si>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</si>
  <si>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</si>
  <si>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</si>
  <si>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</si>
  <si>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</si>
  <si>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</si>
  <si>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</si>
  <si>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</si>
  <si>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</si>
  <si>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</si>
  <si>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</si>
  <si>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</si>
  <si>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</si>
  <si>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</si>
  <si>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</si>
  <si>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</si>
  <si>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</si>
  <si>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</si>
  <si>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</si>
  <si>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</si>
  <si>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</si>
  <si>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</si>
  <si>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</si>
  <si>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</si>
  <si>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</si>
  <si>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</si>
  <si>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</si>
  <si>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</si>
  <si>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</si>
  <si>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</si>
  <si>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</si>
  <si>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</si>
  <si>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</si>
  <si>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</si>
  <si>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</si>
  <si>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</si>
  <si>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</si>
  <si>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</si>
  <si>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</si>
  <si>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</si>
  <si>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</si>
  <si>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</si>
  <si>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</si>
  <si>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</si>
  <si>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</si>
  <si>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</si>
  <si>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</si>
  <si>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</si>
  <si>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</si>
  <si>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</si>
  <si>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</si>
  <si>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</si>
  <si>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</si>
  <si>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</si>
  <si>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</si>
  <si>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</si>
  <si>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</si>
  <si>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</si>
  <si>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</si>
  <si>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</si>
  <si>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</si>
  <si>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</si>
  <si>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</si>
  <si>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</si>
  <si>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</si>
  <si>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</si>
  <si>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</si>
  <si>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</si>
  <si>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</si>
  <si>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</si>
  <si>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</si>
  <si>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</si>
  <si>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</si>
  <si>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</si>
  <si>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</si>
  <si>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</si>
  <si>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</si>
  <si>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</si>
  <si>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</si>
  <si>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</si>
  <si>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</si>
  <si>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</si>
  <si>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</si>
  <si>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</si>
  <si>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</si>
  <si>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</si>
  <si>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</si>
  <si>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</si>
  <si>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</si>
  <si>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</si>
  <si>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</si>
  <si>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</si>
  <si>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</si>
  <si>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</si>
  <si>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</si>
  <si>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</si>
  <si>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</si>
  <si>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</si>
  <si>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</si>
  <si>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</si>
  <si>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</si>
  <si>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</si>
  <si>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</si>
  <si>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</si>
  <si>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</si>
  <si>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</si>
  <si>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</si>
  <si>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</si>
  <si>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</si>
  <si>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</si>
  <si>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</si>
  <si>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</si>
  <si>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</si>
  <si>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</si>
  <si>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</si>
  <si>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</si>
  <si>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</si>
  <si>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</si>
  <si>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</si>
  <si>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</si>
  <si>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</si>
  <si>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</si>
  <si>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</si>
  <si>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</si>
  <si>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</si>
  <si>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</si>
  <si>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</si>
  <si>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</si>
  <si>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</si>
  <si>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</si>
  <si>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</si>
  <si>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</si>
  <si>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</si>
  <si>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</si>
  <si>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</si>
  <si>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</si>
  <si>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</si>
  <si>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</si>
  <si>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</si>
  <si>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</si>
  <si>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</si>
  <si>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</si>
  <si>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</si>
  <si>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</si>
  <si>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</si>
  <si>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</si>
  <si>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</si>
  <si>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</si>
  <si>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</si>
  <si>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</si>
  <si>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</si>
  <si>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</si>
  <si>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</si>
  <si>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</si>
  <si>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</si>
  <si>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</si>
  <si>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</si>
  <si>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</si>
  <si>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</si>
  <si>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</si>
  <si>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</si>
  <si>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</si>
  <si>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</si>
  <si>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</si>
  <si>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</si>
  <si>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</si>
  <si>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</si>
  <si>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</si>
  <si>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</si>
  <si>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</si>
  <si>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</si>
  <si>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</si>
  <si>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</si>
  <si>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</si>
  <si>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</si>
  <si>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</si>
  <si>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</si>
  <si>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</si>
  <si>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</si>
  <si>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</si>
  <si>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</si>
  <si>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</si>
  <si>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</si>
  <si>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</si>
  <si>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</si>
  <si>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</si>
  <si>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</si>
  <si>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</si>
  <si>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</si>
  <si>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</si>
  <si>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</si>
  <si>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</si>
  <si>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</si>
  <si>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</si>
  <si>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</si>
  <si>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</si>
  <si>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</si>
  <si>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</si>
  <si>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</si>
  <si>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</si>
  <si>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</si>
  <si>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</si>
  <si>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</si>
  <si>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SISTEMA PARA EL DESARROLLO INTEGRAL DE LA FAMILIA DEL MUNICIPIO DE SAN MIGUEL DE ALLENDE, GTO.
DEL 1 DE ENERO AL AL 31 DE DICIEMBRE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</si>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</sst>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28579461.880000003</v>
      </c>
      <c r="D3" s="4">
        <f>SUM(D4+D51+D63)</f>
        <v>27079469.43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2679980.34</v>
      </c>
      <c r="D4" s="4">
        <f>SUM(D5+D14+D20+D22+D28+D33+D43+D48)</f>
        <v>2406450.1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2411199</v>
      </c>
      <c r="D22" s="9">
        <f>SUM(D23:D27)</f>
        <v>2280663.1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2411199</v>
      </c>
      <c r="D25" s="9">
        <v>2280663.1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268781.34000000003</v>
      </c>
      <c r="D28" s="9">
        <f>SUM(D29:D32)</f>
        <v>125787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268781.34000000003</v>
      </c>
      <c r="D29" s="9">
        <v>125787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25899481.540000003</v>
      </c>
      <c r="D51" s="4">
        <f>SUM(D52+D56)</f>
        <v>24673019.329999998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3457402.66</v>
      </c>
      <c r="D52" s="9">
        <f>SUM(D53:D55)</f>
        <v>2631040.06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3457402.66</v>
      </c>
      <c r="D55" s="9">
        <v>2631040.06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22442078.880000003</v>
      </c>
      <c r="D56" s="9">
        <f>SUM(D57:D62)</f>
        <v>22041979.27</v>
      </c>
      <c r="E56" s="11"/>
    </row>
    <row r="57" spans="1:5" x14ac:dyDescent="0.2">
      <c r="A57" s="7">
        <v>4221</v>
      </c>
      <c r="B57" s="25" t="s">
        <v>177</v>
      </c>
      <c r="C57" s="9">
        <v>21914966.690000001</v>
      </c>
      <c r="D57" s="9">
        <v>21898549.809999999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527112.18999999994</v>
      </c>
      <c r="D60" s="9">
        <v>143429.46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26533473.650000002</v>
      </c>
      <c r="D85" s="4">
        <f>SUM(D86+D114+D147+D157+D172+D204)</f>
        <v>23209306.799999997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19100000.73</v>
      </c>
      <c r="D86" s="4">
        <f>SUM(D87+D94+D104)</f>
        <v>18488003.549999997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14256772.790000001</v>
      </c>
      <c r="D87" s="9">
        <f>SUM(D88:D93)</f>
        <v>13805862.609999998</v>
      </c>
      <c r="E87" s="11"/>
    </row>
    <row r="88" spans="1:5" x14ac:dyDescent="0.2">
      <c r="A88" s="7">
        <v>5111</v>
      </c>
      <c r="B88" s="25" t="s">
        <v>84</v>
      </c>
      <c r="C88" s="9">
        <v>9140983.4000000004</v>
      </c>
      <c r="D88" s="9">
        <v>9055514.9299999997</v>
      </c>
      <c r="E88" s="11"/>
    </row>
    <row r="89" spans="1:5" x14ac:dyDescent="0.2">
      <c r="A89" s="7">
        <v>5112</v>
      </c>
      <c r="B89" s="25" t="s">
        <v>85</v>
      </c>
      <c r="C89" s="9">
        <v>3188308.64</v>
      </c>
      <c r="D89" s="9">
        <v>2283824.13</v>
      </c>
      <c r="E89" s="11"/>
    </row>
    <row r="90" spans="1:5" x14ac:dyDescent="0.2">
      <c r="A90" s="7">
        <v>5113</v>
      </c>
      <c r="B90" s="25" t="s">
        <v>86</v>
      </c>
      <c r="C90" s="9">
        <v>1645011.95</v>
      </c>
      <c r="D90" s="9">
        <v>1605087.69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282468.8</v>
      </c>
      <c r="D92" s="9">
        <v>861435.86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2852656.39</v>
      </c>
      <c r="D94" s="9">
        <f>SUM(D95:D103)</f>
        <v>1928164.8600000003</v>
      </c>
      <c r="E94" s="11"/>
    </row>
    <row r="95" spans="1:5" x14ac:dyDescent="0.2">
      <c r="A95" s="7">
        <v>5121</v>
      </c>
      <c r="B95" s="25" t="s">
        <v>91</v>
      </c>
      <c r="C95" s="9">
        <v>308136.8</v>
      </c>
      <c r="D95" s="9">
        <v>288897.40000000002</v>
      </c>
      <c r="E95" s="11"/>
    </row>
    <row r="96" spans="1:5" x14ac:dyDescent="0.2">
      <c r="A96" s="7">
        <v>5122</v>
      </c>
      <c r="B96" s="25" t="s">
        <v>92</v>
      </c>
      <c r="C96" s="9">
        <v>713285.34</v>
      </c>
      <c r="D96" s="9">
        <v>677428.42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128645.1</v>
      </c>
      <c r="D98" s="9">
        <v>110172.1</v>
      </c>
      <c r="E98" s="11"/>
    </row>
    <row r="99" spans="1:5" x14ac:dyDescent="0.2">
      <c r="A99" s="7">
        <v>5125</v>
      </c>
      <c r="B99" s="25" t="s">
        <v>95</v>
      </c>
      <c r="C99" s="9">
        <v>710586.6</v>
      </c>
      <c r="D99" s="9">
        <v>136594.34</v>
      </c>
      <c r="E99" s="11"/>
    </row>
    <row r="100" spans="1:5" x14ac:dyDescent="0.2">
      <c r="A100" s="7">
        <v>5126</v>
      </c>
      <c r="B100" s="25" t="s">
        <v>96</v>
      </c>
      <c r="C100" s="9">
        <v>808933.09</v>
      </c>
      <c r="D100" s="9">
        <v>591524.02</v>
      </c>
      <c r="E100" s="11"/>
    </row>
    <row r="101" spans="1:5" x14ac:dyDescent="0.2">
      <c r="A101" s="7">
        <v>5127</v>
      </c>
      <c r="B101" s="25" t="s">
        <v>97</v>
      </c>
      <c r="C101" s="9">
        <v>89858.49</v>
      </c>
      <c r="D101" s="9">
        <v>54363.02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93210.97</v>
      </c>
      <c r="D103" s="9">
        <v>69185.56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1990571.55</v>
      </c>
      <c r="D104" s="9">
        <f>SUM(D105:D113)</f>
        <v>2753976.08</v>
      </c>
      <c r="E104" s="11"/>
    </row>
    <row r="105" spans="1:5" x14ac:dyDescent="0.2">
      <c r="A105" s="7">
        <v>5131</v>
      </c>
      <c r="B105" s="25" t="s">
        <v>101</v>
      </c>
      <c r="C105" s="9">
        <v>271365</v>
      </c>
      <c r="D105" s="9">
        <v>269508.03999999998</v>
      </c>
      <c r="E105" s="11"/>
    </row>
    <row r="106" spans="1:5" x14ac:dyDescent="0.2">
      <c r="A106" s="7">
        <v>5132</v>
      </c>
      <c r="B106" s="25" t="s">
        <v>102</v>
      </c>
      <c r="C106" s="9">
        <v>104731.44</v>
      </c>
      <c r="D106" s="9">
        <v>76891.44</v>
      </c>
      <c r="E106" s="11"/>
    </row>
    <row r="107" spans="1:5" x14ac:dyDescent="0.2">
      <c r="A107" s="7">
        <v>5133</v>
      </c>
      <c r="B107" s="25" t="s">
        <v>103</v>
      </c>
      <c r="C107" s="9">
        <v>109818.85</v>
      </c>
      <c r="D107" s="9">
        <v>307404.19</v>
      </c>
      <c r="E107" s="11"/>
    </row>
    <row r="108" spans="1:5" x14ac:dyDescent="0.2">
      <c r="A108" s="7">
        <v>5134</v>
      </c>
      <c r="B108" s="25" t="s">
        <v>104</v>
      </c>
      <c r="C108" s="9">
        <v>139851.71</v>
      </c>
      <c r="D108" s="9">
        <v>77116.91</v>
      </c>
      <c r="E108" s="11"/>
    </row>
    <row r="109" spans="1:5" x14ac:dyDescent="0.2">
      <c r="A109" s="7">
        <v>5135</v>
      </c>
      <c r="B109" s="25" t="s">
        <v>105</v>
      </c>
      <c r="C109" s="9">
        <v>329499.71000000002</v>
      </c>
      <c r="D109" s="9">
        <v>617100.06000000006</v>
      </c>
      <c r="E109" s="11"/>
    </row>
    <row r="110" spans="1:5" x14ac:dyDescent="0.2">
      <c r="A110" s="7">
        <v>5136</v>
      </c>
      <c r="B110" s="25" t="s">
        <v>106</v>
      </c>
      <c r="C110" s="9">
        <v>9289.2800000000007</v>
      </c>
      <c r="D110" s="9">
        <v>0</v>
      </c>
      <c r="E110" s="11"/>
    </row>
    <row r="111" spans="1:5" x14ac:dyDescent="0.2">
      <c r="A111" s="7">
        <v>5137</v>
      </c>
      <c r="B111" s="25" t="s">
        <v>107</v>
      </c>
      <c r="C111" s="9">
        <v>97668.61</v>
      </c>
      <c r="D111" s="9">
        <v>91012.07</v>
      </c>
      <c r="E111" s="11"/>
    </row>
    <row r="112" spans="1:5" x14ac:dyDescent="0.2">
      <c r="A112" s="7">
        <v>5138</v>
      </c>
      <c r="B112" s="25" t="s">
        <v>108</v>
      </c>
      <c r="C112" s="9">
        <v>643464.27</v>
      </c>
      <c r="D112" s="9">
        <v>1042664.05</v>
      </c>
      <c r="E112" s="11"/>
    </row>
    <row r="113" spans="1:5" x14ac:dyDescent="0.2">
      <c r="A113" s="7">
        <v>5139</v>
      </c>
      <c r="B113" s="25" t="s">
        <v>109</v>
      </c>
      <c r="C113" s="9">
        <v>284882.68</v>
      </c>
      <c r="D113" s="9">
        <v>272279.32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6440942.0099999998</v>
      </c>
      <c r="D114" s="4">
        <f>SUM(D115+D118+D121+D124+D129+D133+D136+D138+D144)</f>
        <v>4229954.18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6016723.2000000002</v>
      </c>
      <c r="D124" s="9">
        <f>SUM(D125:D128)</f>
        <v>3037632.74</v>
      </c>
      <c r="E124" s="11"/>
    </row>
    <row r="125" spans="1:5" x14ac:dyDescent="0.2">
      <c r="A125" s="7">
        <v>5241</v>
      </c>
      <c r="B125" s="25" t="s">
        <v>116</v>
      </c>
      <c r="C125" s="9">
        <v>5479263.2000000002</v>
      </c>
      <c r="D125" s="9">
        <v>2881187.74</v>
      </c>
      <c r="E125" s="11"/>
    </row>
    <row r="126" spans="1:5" x14ac:dyDescent="0.2">
      <c r="A126" s="7">
        <v>5242</v>
      </c>
      <c r="B126" s="25" t="s">
        <v>117</v>
      </c>
      <c r="C126" s="9">
        <v>537460</v>
      </c>
      <c r="D126" s="9">
        <v>156445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424218.81</v>
      </c>
      <c r="D129" s="9">
        <f>SUM(D130:D132)</f>
        <v>1192321.44</v>
      </c>
      <c r="E129" s="11"/>
    </row>
    <row r="130" spans="1:5" x14ac:dyDescent="0.2">
      <c r="A130" s="7">
        <v>5251</v>
      </c>
      <c r="B130" s="25" t="s">
        <v>120</v>
      </c>
      <c r="C130" s="9">
        <v>424218.81</v>
      </c>
      <c r="D130" s="9">
        <v>1192321.44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992530.91</v>
      </c>
      <c r="D172" s="4">
        <f>SUM(D173+D182+D185+D191+D193+D195)</f>
        <v>491349.07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992530.91</v>
      </c>
      <c r="D173" s="9">
        <f>SUM(D174:D181)</f>
        <v>491349.07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85000</v>
      </c>
      <c r="D176" s="9">
        <v>85000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907530.91</v>
      </c>
      <c r="D178" s="9">
        <v>406349.07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2045988.2300000004</v>
      </c>
      <c r="D207" s="14">
        <f>D3-D85</f>
        <v>3870162.6300000027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33.7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rintOptions horizontalCentered="1"/>
  <pageMargins left="0.59055118110236227" right="0" top="0.59055118110236227" bottom="0" header="0.31496062992125984" footer="0.31496062992125984"/>
  <pageSetup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Instructivo_EA</vt:lpstr>
      <vt:lpstr>EA!Títulos_a_imprimir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2018-01-29T00:44:07Z</cp:lastPrinted>
  <dcterms:created xsi:type="dcterms:W3CDTF">2012-12-11T20:29:16Z</dcterms:created>
  <dcterms:modified xsi:type="dcterms:W3CDTF">2018-01-29T00:44:12Z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