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 name="_xlnm.Print_Titles" localSheetId="0">ECSF!$1:$2</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3" i="4" s="1"/>
  <c r="D147" i="4"/>
  <c r="D144" i="4"/>
  <c r="D139" i="4"/>
  <c r="D135" i="4"/>
  <c r="D128" i="4"/>
  <c r="D124" i="4"/>
  <c r="D121" i="4"/>
  <c r="D117" i="4"/>
  <c r="D113" i="4"/>
  <c r="D103" i="4"/>
  <c r="D102" i="4" s="1"/>
  <c r="D97" i="4"/>
  <c r="D91" i="4"/>
  <c r="D84" i="4"/>
  <c r="D78" i="4"/>
  <c r="D72" i="4"/>
  <c r="D63" i="4"/>
  <c r="D55" i="4"/>
  <c r="D49" i="4"/>
  <c r="D44" i="4"/>
  <c r="D38" i="4"/>
  <c r="D35" i="4"/>
  <c r="D33" i="4"/>
  <c r="D27" i="4"/>
  <c r="D21" i="4"/>
  <c r="D13" i="4"/>
  <c r="D5" i="4"/>
  <c r="C193" i="4"/>
  <c r="C190" i="4"/>
  <c r="C186" i="4"/>
  <c r="C178" i="4" s="1"/>
  <c r="C181" i="4"/>
  <c r="C174" i="4"/>
  <c r="C168" i="4"/>
  <c r="C161" i="4"/>
  <c r="C157" i="4"/>
  <c r="C151" i="4"/>
  <c r="C143" i="4" s="1"/>
  <c r="C147" i="4"/>
  <c r="C144" i="4"/>
  <c r="C139" i="4"/>
  <c r="C135" i="4"/>
  <c r="C128" i="4"/>
  <c r="C124" i="4"/>
  <c r="C121" i="4"/>
  <c r="C117" i="4"/>
  <c r="C113" i="4"/>
  <c r="C103" i="4"/>
  <c r="C97" i="4"/>
  <c r="C91" i="4"/>
  <c r="C84" i="4"/>
  <c r="C78" i="4"/>
  <c r="C72" i="4"/>
  <c r="C63" i="4"/>
  <c r="C55" i="4"/>
  <c r="C49" i="4"/>
  <c r="C44" i="4"/>
  <c r="C38" i="4"/>
  <c r="C35" i="4"/>
  <c r="C33" i="4"/>
  <c r="C27" i="4"/>
  <c r="C21" i="4"/>
  <c r="C13" i="4"/>
  <c r="C5" i="4"/>
  <c r="D101" i="4" l="1"/>
  <c r="C102" i="4"/>
  <c r="C101" i="4" s="1"/>
  <c r="D43" i="4"/>
  <c r="C43" i="4"/>
  <c r="D4" i="4"/>
  <c r="D3" i="4" s="1"/>
  <c r="C4" i="4"/>
  <c r="C3" i="4" s="1"/>
  <c r="D173" i="4"/>
  <c r="C17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<sst xmlns="http://schemas.openxmlformats.org/spreadsheetml/2006/main" count="219" uniqueCount="217">
  <si>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</si>
  <si>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</si>
  <si>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</si>
  <si>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</si>
  <si>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</si>
  <si>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</si>
  <si>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</si>
  <si>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</si>
  <si>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</si>
  <si>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</si>
  <si>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</si>
  <si>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</si>
  <si>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</si>
  <si>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</si>
  <si>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</si>
  <si>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</si>
  <si>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</si>
  <si>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</si>
  <si>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</si>
  <si>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</si>
  <si>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</si>
  <si>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</si>
  <si>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</si>
  <si>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</si>
  <si>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</si>
  <si>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</si>
  <si>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</si>
  <si>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</si>
  <si>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</si>
  <si>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</si>
  <si>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</si>
  <si>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</si>
  <si>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</si>
  <si>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</si>
  <si>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</si>
  <si>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</si>
  <si>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</si>
  <si>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</si>
  <si>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</si>
  <si>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</si>
  <si>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</si>
  <si>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</si>
  <si>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</si>
  <si>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</si>
  <si>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</si>
  <si>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</si>
  <si>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</si>
  <si>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</si>
  <si>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</si>
  <si>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</si>
  <si>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</si>
  <si>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</si>
  <si>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</si>
  <si>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</si>
  <si>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</si>
  <si>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</si>
  <si>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</si>
  <si>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</si>
  <si>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</si>
  <si>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</si>
  <si>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</si>
  <si>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</si>
  <si>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</si>
  <si>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</si>
  <si>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</si>
  <si>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</si>
  <si>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</si>
  <si>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</si>
  <si>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</si>
  <si>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</si>
  <si>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</si>
  <si>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</si>
  <si>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</si>
  <si>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</si>
  <si>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</si>
  <si>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</si>
  <si>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</si>
  <si>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</si>
  <si>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</si>
  <si>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</si>
  <si>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</si>
  <si>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</si>
  <si>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</si>
  <si>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</si>
  <si>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</si>
  <si>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</si>
  <si>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</si>
  <si>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</si>
  <si>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</si>
  <si>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</si>
  <si>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</si>
  <si>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</si>
  <si>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</si>
  <si>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</si>
  <si>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</si>
  <si>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</si>
  <si>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</si>
  <si>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</si>
  <si>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</si>
  <si>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</si>
  <si>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</si>
  <si>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</si>
  <si>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</si>
  <si>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</si>
  <si>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</si>
  <si>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</si>
  <si>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</si>
  <si>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</si>
  <si>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</si>
  <si>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</si>
  <si>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</si>
  <si>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</si>
  <si>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</si>
  <si>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</si>
  <si>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</si>
  <si>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</si>
  <si>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</si>
  <si>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</si>
  <si>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</si>
  <si>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</si>
  <si>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</si>
  <si>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</si>
  <si>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</si>
  <si>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</si>
  <si>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</si>
  <si>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</si>
  <si>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</si>
  <si>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</si>
  <si>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</si>
  <si>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</si>
  <si>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</si>
  <si>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</si>
  <si>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</si>
  <si>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</si>
  <si>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</si>
  <si>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</si>
  <si>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</si>
  <si>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</si>
  <si>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</si>
  <si>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</si>
  <si>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</si>
  <si>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</si>
  <si>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</si>
  <si>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</si>
  <si>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</si>
  <si>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</si>
  <si>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</si>
  <si>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</si>
  <si>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</si>
  <si>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</si>
  <si>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</si>
  <si>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</si>
  <si>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</si>
  <si>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</si>
  <si>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</si>
  <si>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</si>
  <si>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</si>
  <si>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</si>
  <si>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</si>
  <si>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</si>
  <si>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</si>
  <si>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</si>
  <si>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</si>
  <si>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</si>
  <si>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</si>
  <si>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</si>
  <si>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</si>
  <si>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</si>
  <si>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</si>
  <si>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</si>
  <si>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</si>
  <si>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</si>
  <si>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</si>
  <si>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</si>
  <si>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</si>
  <si>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</si>
  <si>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</si>
  <si>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</si>
  <si>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</si>
  <si>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</si>
  <si>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</si>
  <si>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</si>
  <si>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</si>
  <si>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</si>
  <si>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</si>
  <si>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</si>
  <si>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</si>
  <si>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</si>
  <si>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</si>
  <si>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</si>
  <si>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</si>
  <si>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</si>
  <si>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</si>
  <si>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</si>
  <si>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</si>
  <si>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</si>
  <si>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</si>
  <si>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</si>
  <si>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</si>
  <si>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</si>
  <si>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</si>
  <si>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</si>
  <si>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</si>
  <si>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</si>
  <si>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</si>
  <si>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</si>
  <si>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</si>
  <si>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</si>
  <si>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</si>
  <si>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</si>
  <si>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</si>
  <si>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</si>
  <si>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</si>
  <si>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</si>
  <si>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</si>
  <si>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</si>
  <si>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 MIGUEL DE ALLENDE, GTO.
DEL 1 DE ENERO AL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</si>
</sst>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75" activePane="bottomLeft" state="frozen"/>
      <selection pane="bottomLeft" sqref="A1:D199"/>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1158182.48</v>
      </c>
      <c r="D3" s="27">
        <f>SUM(D4+D43)</f>
        <v>202809929.48999998</v>
      </c>
    </row>
    <row r="4" spans="1:4" ht="12.75" customHeight="1" x14ac:dyDescent="0.2">
      <c r="A4" s="7">
        <v>1100</v>
      </c>
      <c r="B4" s="8" t="s">
        <v>3</v>
      </c>
      <c r="C4" s="28">
        <f>SUM(C5+C13+C21+C27+C33+C35+C38)</f>
        <v>1158182.48</v>
      </c>
      <c r="D4" s="28">
        <f>SUM(D5+D13+D21+D27+D33+D35+D38)</f>
        <v>202593394.38999999</v>
      </c>
    </row>
    <row r="5" spans="1:4" x14ac:dyDescent="0.2">
      <c r="A5" s="6">
        <v>1110</v>
      </c>
      <c r="B5" s="19" t="s">
        <v>4</v>
      </c>
      <c r="C5" s="28">
        <f>SUM(C6:C12)</f>
        <v>1158182.48</v>
      </c>
      <c r="D5" s="28">
        <f>SUM(D6:D12)</f>
        <v>90043172.38000001</v>
      </c>
    </row>
    <row r="6" spans="1:4" x14ac:dyDescent="0.2">
      <c r="A6" s="6">
        <v>1111</v>
      </c>
      <c r="B6" s="20" t="s">
        <v>5</v>
      </c>
      <c r="C6" s="28">
        <v>0</v>
      </c>
      <c r="D6" s="28">
        <v>0</v>
      </c>
    </row>
    <row r="7" spans="1:4" x14ac:dyDescent="0.2">
      <c r="A7" s="6">
        <v>1112</v>
      </c>
      <c r="B7" s="20" t="s">
        <v>6</v>
      </c>
      <c r="C7" s="28">
        <v>1158182.48</v>
      </c>
      <c r="D7" s="28">
        <v>0</v>
      </c>
    </row>
    <row r="8" spans="1:4" x14ac:dyDescent="0.2">
      <c r="A8" s="6">
        <v>1113</v>
      </c>
      <c r="B8" s="20" t="s">
        <v>7</v>
      </c>
      <c r="C8" s="28">
        <v>0</v>
      </c>
      <c r="D8" s="28">
        <v>0</v>
      </c>
    </row>
    <row r="9" spans="1:4" x14ac:dyDescent="0.2">
      <c r="A9" s="6">
        <v>1114</v>
      </c>
      <c r="B9" s="20" t="s">
        <v>8</v>
      </c>
      <c r="C9" s="28">
        <v>0</v>
      </c>
      <c r="D9" s="28">
        <v>77293524.200000003</v>
      </c>
    </row>
    <row r="10" spans="1:4" x14ac:dyDescent="0.2">
      <c r="A10" s="6">
        <v>1115</v>
      </c>
      <c r="B10" s="20" t="s">
        <v>9</v>
      </c>
      <c r="C10" s="28">
        <v>0</v>
      </c>
      <c r="D10" s="28">
        <v>12332095.779999999</v>
      </c>
    </row>
    <row r="11" spans="1:4" x14ac:dyDescent="0.2">
      <c r="A11" s="6">
        <v>1116</v>
      </c>
      <c r="B11" s="20" t="s">
        <v>10</v>
      </c>
      <c r="C11" s="28">
        <v>0</v>
      </c>
      <c r="D11" s="28">
        <v>417552.4</v>
      </c>
    </row>
    <row r="12" spans="1:4" x14ac:dyDescent="0.2">
      <c r="A12" s="6">
        <v>1119</v>
      </c>
      <c r="B12" s="20" t="s">
        <v>11</v>
      </c>
      <c r="C12" s="28">
        <v>0</v>
      </c>
      <c r="D12" s="28">
        <v>0</v>
      </c>
    </row>
    <row r="13" spans="1:4" x14ac:dyDescent="0.2">
      <c r="A13" s="6">
        <v>1120</v>
      </c>
      <c r="B13" s="19" t="s">
        <v>12</v>
      </c>
      <c r="C13" s="28">
        <f>SUM(C14:C20)</f>
        <v>0</v>
      </c>
      <c r="D13" s="28">
        <f>SUM(D14:D20)</f>
        <v>1074359.75</v>
      </c>
    </row>
    <row r="14" spans="1:4" x14ac:dyDescent="0.2">
      <c r="A14" s="6">
        <v>1121</v>
      </c>
      <c r="B14" s="20" t="s">
        <v>13</v>
      </c>
      <c r="C14" s="28">
        <v>0</v>
      </c>
      <c r="D14" s="28">
        <v>0</v>
      </c>
    </row>
    <row r="15" spans="1:4" x14ac:dyDescent="0.2">
      <c r="A15" s="6">
        <v>1122</v>
      </c>
      <c r="B15" s="20" t="s">
        <v>14</v>
      </c>
      <c r="C15" s="28">
        <v>0</v>
      </c>
      <c r="D15" s="28">
        <v>290.72000000000003</v>
      </c>
    </row>
    <row r="16" spans="1:4" x14ac:dyDescent="0.2">
      <c r="A16" s="6">
        <v>1123</v>
      </c>
      <c r="B16" s="20" t="s">
        <v>15</v>
      </c>
      <c r="C16" s="28">
        <v>0</v>
      </c>
      <c r="D16" s="28">
        <v>936069.03</v>
      </c>
    </row>
    <row r="17" spans="1:4" x14ac:dyDescent="0.2">
      <c r="A17" s="6">
        <v>1124</v>
      </c>
      <c r="B17" s="20" t="s">
        <v>16</v>
      </c>
      <c r="C17" s="28">
        <v>0</v>
      </c>
      <c r="D17" s="28">
        <v>0</v>
      </c>
    </row>
    <row r="18" spans="1:4" x14ac:dyDescent="0.2">
      <c r="A18" s="6">
        <v>1125</v>
      </c>
      <c r="B18" s="20" t="s">
        <v>188</v>
      </c>
      <c r="C18" s="28">
        <v>0</v>
      </c>
      <c r="D18" s="28">
        <v>138000</v>
      </c>
    </row>
    <row r="19" spans="1:4" x14ac:dyDescent="0.2">
      <c r="A19" s="6">
        <v>1126</v>
      </c>
      <c r="B19" s="20" t="s">
        <v>17</v>
      </c>
      <c r="C19" s="28">
        <v>0</v>
      </c>
      <c r="D19" s="28">
        <v>0</v>
      </c>
    </row>
    <row r="20" spans="1:4" x14ac:dyDescent="0.2">
      <c r="A20" s="6">
        <v>1129</v>
      </c>
      <c r="B20" s="20" t="s">
        <v>18</v>
      </c>
      <c r="C20" s="28">
        <v>0</v>
      </c>
      <c r="D20" s="28">
        <v>0</v>
      </c>
    </row>
    <row r="21" spans="1:4" x14ac:dyDescent="0.2">
      <c r="A21" s="6">
        <v>1130</v>
      </c>
      <c r="B21" s="19" t="s">
        <v>19</v>
      </c>
      <c r="C21" s="28">
        <f>SUM(C22:C26)</f>
        <v>0</v>
      </c>
      <c r="D21" s="28">
        <f>SUM(D22:D26)</f>
        <v>111475862.25999999</v>
      </c>
    </row>
    <row r="22" spans="1:4" ht="22.5" x14ac:dyDescent="0.2">
      <c r="A22" s="6">
        <v>1131</v>
      </c>
      <c r="B22" s="20" t="s">
        <v>20</v>
      </c>
      <c r="C22" s="28">
        <v>0</v>
      </c>
      <c r="D22" s="28">
        <v>1123420.55</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110352441.70999999</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216535.1</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161435.1</v>
      </c>
    </row>
    <row r="64" spans="1:4" x14ac:dyDescent="0.2">
      <c r="A64" s="6">
        <v>1241</v>
      </c>
      <c r="B64" s="20" t="s">
        <v>61</v>
      </c>
      <c r="C64" s="28">
        <v>0</v>
      </c>
      <c r="D64" s="28">
        <v>145667.6</v>
      </c>
    </row>
    <row r="65" spans="1:4" x14ac:dyDescent="0.2">
      <c r="A65" s="6">
        <v>1242</v>
      </c>
      <c r="B65" s="20" t="s">
        <v>62</v>
      </c>
      <c r="C65" s="28">
        <v>0</v>
      </c>
      <c r="D65" s="28">
        <v>10380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5387.5</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55100</v>
      </c>
    </row>
    <row r="73" spans="1:4" x14ac:dyDescent="0.2">
      <c r="A73" s="6">
        <v>1251</v>
      </c>
      <c r="B73" s="20" t="s">
        <v>69</v>
      </c>
      <c r="C73" s="28">
        <v>0</v>
      </c>
      <c r="D73" s="28">
        <v>55100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4741048.07</v>
      </c>
      <c r="D101" s="29">
        <f>SUM(D102+D143)</f>
        <v>20654158.060000002</v>
      </c>
    </row>
    <row r="102" spans="1:4" x14ac:dyDescent="0.2">
      <c r="A102" s="7">
        <v>2100</v>
      </c>
      <c r="B102" s="8" t="s">
        <v>96</v>
      </c>
      <c r="C102" s="28">
        <f>SUM(C103+C113+C117+C121+C124+C128+C135+C139)</f>
        <v>4741048.07</v>
      </c>
      <c r="D102" s="28">
        <f>SUM(D103+D113+D117+D121+D124+D128+D135+D139)</f>
        <v>14721214.060000001</v>
      </c>
    </row>
    <row r="103" spans="1:4" x14ac:dyDescent="0.2">
      <c r="A103" s="6">
        <v>2110</v>
      </c>
      <c r="B103" s="19" t="s">
        <v>97</v>
      </c>
      <c r="C103" s="28">
        <f>SUM(C104:C112)</f>
        <v>291340.07</v>
      </c>
      <c r="D103" s="28">
        <f>SUM(D104:D112)</f>
        <v>14699848.040000001</v>
      </c>
    </row>
    <row r="104" spans="1:4" x14ac:dyDescent="0.2">
      <c r="A104" s="6">
        <v>2111</v>
      </c>
      <c r="B104" s="20" t="s">
        <v>98</v>
      </c>
      <c r="C104" s="28">
        <v>0</v>
      </c>
      <c r="D104" s="28">
        <v>1</v>
      </c>
    </row>
    <row r="105" spans="1:4" x14ac:dyDescent="0.2">
      <c r="A105" s="6">
        <v>2112</v>
      </c>
      <c r="B105" s="20" t="s">
        <v>99</v>
      </c>
      <c r="C105" s="28">
        <v>0</v>
      </c>
      <c r="D105" s="28">
        <v>11142.23</v>
      </c>
    </row>
    <row r="106" spans="1:4" x14ac:dyDescent="0.2">
      <c r="A106" s="6">
        <v>2113</v>
      </c>
      <c r="B106" s="20" t="s">
        <v>100</v>
      </c>
      <c r="C106" s="28">
        <v>0</v>
      </c>
      <c r="D106" s="28">
        <v>8594110</v>
      </c>
    </row>
    <row r="107" spans="1:4" x14ac:dyDescent="0.2">
      <c r="A107" s="6">
        <v>2114</v>
      </c>
      <c r="B107" s="20" t="s">
        <v>101</v>
      </c>
      <c r="C107" s="28">
        <v>0</v>
      </c>
      <c r="D107" s="28">
        <v>0</v>
      </c>
    </row>
    <row r="108" spans="1:4" x14ac:dyDescent="0.2">
      <c r="A108" s="6">
        <v>2115</v>
      </c>
      <c r="B108" s="20" t="s">
        <v>102</v>
      </c>
      <c r="C108" s="28">
        <v>0</v>
      </c>
      <c r="D108" s="28">
        <v>5304940.91</v>
      </c>
    </row>
    <row r="109" spans="1:4" x14ac:dyDescent="0.2">
      <c r="A109" s="6">
        <v>2116</v>
      </c>
      <c r="B109" s="20" t="s">
        <v>103</v>
      </c>
      <c r="C109" s="28">
        <v>0</v>
      </c>
      <c r="D109" s="28">
        <v>0</v>
      </c>
    </row>
    <row r="110" spans="1:4" x14ac:dyDescent="0.2">
      <c r="A110" s="6">
        <v>2117</v>
      </c>
      <c r="B110" s="20" t="s">
        <v>104</v>
      </c>
      <c r="C110" s="28">
        <v>0</v>
      </c>
      <c r="D110" s="28">
        <v>789653.9</v>
      </c>
    </row>
    <row r="111" spans="1:4" x14ac:dyDescent="0.2">
      <c r="A111" s="6">
        <v>2118</v>
      </c>
      <c r="B111" s="20" t="s">
        <v>105</v>
      </c>
      <c r="C111" s="28">
        <v>0</v>
      </c>
      <c r="D111" s="28">
        <v>0</v>
      </c>
    </row>
    <row r="112" spans="1:4" x14ac:dyDescent="0.2">
      <c r="A112" s="6">
        <v>2119</v>
      </c>
      <c r="B112" s="20" t="s">
        <v>106</v>
      </c>
      <c r="C112" s="28">
        <v>291340.07</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4449708</v>
      </c>
      <c r="D117" s="28">
        <f>SUM(D118:D120)</f>
        <v>0</v>
      </c>
    </row>
    <row r="118" spans="1:4" x14ac:dyDescent="0.2">
      <c r="A118" s="6">
        <v>2131</v>
      </c>
      <c r="B118" s="20" t="s">
        <v>112</v>
      </c>
      <c r="C118" s="28">
        <v>4449708</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21366.02</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21366.02</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5932944</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5932944</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5932944</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440434378.19999999</v>
      </c>
      <c r="D173" s="29">
        <f>SUM(D174+D178+D193)</f>
        <v>222892082.80000001</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440434378.19999999</v>
      </c>
      <c r="D178" s="28">
        <f>SUM(D181+D179+D180+D186+D190)</f>
        <v>222892082.80000001</v>
      </c>
    </row>
    <row r="179" spans="1:4" x14ac:dyDescent="0.2">
      <c r="A179" s="6">
        <v>3210</v>
      </c>
      <c r="B179" s="19" t="s">
        <v>195</v>
      </c>
      <c r="C179" s="28">
        <v>0</v>
      </c>
      <c r="D179" s="28">
        <v>222892082.80000001</v>
      </c>
    </row>
    <row r="180" spans="1:4" x14ac:dyDescent="0.2">
      <c r="A180" s="6">
        <v>3220</v>
      </c>
      <c r="B180" s="19" t="s">
        <v>168</v>
      </c>
      <c r="C180" s="28">
        <v>440434378.19999999</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2.5"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23622047244094491" right="0.23622047244094491" top="0.74803149606299213" bottom="0.74803149606299213" header="0.31496062992125984" footer="0.31496062992125984"/>
  <pageSetup paperSize="152" scale="9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215</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2018-04-30T06:40:22Z</cp:lastPrinted>
  <dcterms:created xsi:type="dcterms:W3CDTF">2012-12-11T20:26:08Z</dcterms:created>
  <dcterms:modified xsi:type="dcterms:W3CDTF">2018-04-30T06:40:32Z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