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Titles" localSheetId="0">EFE!$1:$2</definedName>
  </definedNames>
  <calcPr calcId="144525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D56" i="1" s="1"/>
  <c r="C33" i="1"/>
  <c r="C56" i="1" s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<sst xmlns="http://schemas.openxmlformats.org/spreadsheetml/2006/main" count="90" uniqueCount="78">
  <si>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</si>
  <si>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</si>
  <si>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</si>
  <si>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</si>
  <si>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</si>
  <si>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</si>
  <si>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</si>
  <si>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</si>
  <si>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</si>
  <si>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</si>
  <si>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</si>
  <si>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</si>
  <si>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</si>
  <si>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</si>
  <si>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</si>
  <si>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</si>
  <si>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</si>
  <si>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</si>
  <si>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</si>
  <si>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</si>
  <si>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</si>
  <si>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</si>
  <si>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</si>
  <si>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</si>
  <si>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</si>
  <si>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</si>
  <si>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</si>
  <si>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</si>
  <si>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</si>
  <si>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</si>
  <si>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</si>
  <si>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</si>
  <si>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</si>
  <si>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</si>
  <si>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</si>
  <si>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</si>
  <si>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</si>
  <si>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</si>
  <si>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</si>
  <si>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</si>
  <si>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</si>
  <si>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</si>
  <si>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</si>
  <si>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</si>
  <si>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</si>
  <si>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</si>
  <si>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</si>
  <si>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</si>
  <si>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</si>
  <si>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</si>
  <si>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</si>
  <si>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</si>
  <si>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</si>
  <si>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</si>
  <si>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</si>
  <si>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</si>
  <si>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</si>
  <si>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</si>
  <si>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</si>
  <si>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</si>
  <si>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</si>
  <si>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</si>
  <si>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</si>
  <si>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</si>
  <si>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</si>
  <si>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</si>
  <si>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</si>
  <si>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</si>
  <si>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</si>
  <si>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</si>
  <si>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</si>
  <si>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</si>
  <si>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</si>
  <si>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</si>
  <si>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</si>
  <si>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</si>
  <si>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</si>
  <si>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GTO.
ESTADO DE FLUJOS DE EFECTIVO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</si>
</sst>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5" activePane="bottomLeft" state="frozen"/>
      <selection pane="bottomLeft" sqref="A1:E62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327480545.15999997</v>
      </c>
      <c r="D4" s="6">
        <f>SUM(D5:D15)</f>
        <v>1137426143.71</v>
      </c>
      <c r="E4" s="4"/>
    </row>
    <row r="5" spans="1:5" x14ac:dyDescent="0.2">
      <c r="A5" s="7">
        <v>4110</v>
      </c>
      <c r="B5" s="28" t="s">
        <v>5</v>
      </c>
      <c r="C5" s="8">
        <v>131194738.5</v>
      </c>
      <c r="D5" s="8">
        <v>269825300.16000003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315907.56</v>
      </c>
      <c r="D7" s="8">
        <v>1482160.28</v>
      </c>
      <c r="E7" s="4"/>
    </row>
    <row r="8" spans="1:5" x14ac:dyDescent="0.2">
      <c r="A8" s="7">
        <v>4140</v>
      </c>
      <c r="B8" s="28" t="s">
        <v>8</v>
      </c>
      <c r="C8" s="8">
        <v>12039349.789999999</v>
      </c>
      <c r="D8" s="8">
        <v>44508852.810000002</v>
      </c>
      <c r="E8" s="4"/>
    </row>
    <row r="9" spans="1:5" x14ac:dyDescent="0.2">
      <c r="A9" s="7">
        <v>4150</v>
      </c>
      <c r="B9" s="28" t="s">
        <v>9</v>
      </c>
      <c r="C9" s="8">
        <v>3565175.03</v>
      </c>
      <c r="D9" s="8">
        <v>21996017.850000001</v>
      </c>
      <c r="E9" s="4"/>
    </row>
    <row r="10" spans="1:5" x14ac:dyDescent="0.2">
      <c r="A10" s="7">
        <v>4160</v>
      </c>
      <c r="B10" s="28" t="s">
        <v>10</v>
      </c>
      <c r="C10" s="8">
        <v>10969133.789999999</v>
      </c>
      <c r="D10" s="8">
        <v>37334593.390000001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8856363.8200000003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156540357.44999999</v>
      </c>
      <c r="D13" s="8">
        <v>762279219.22000003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3999519.22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109451022.38000001</v>
      </c>
      <c r="D16" s="6">
        <f>SUM(D17:D32)</f>
        <v>673652827.98000002</v>
      </c>
      <c r="E16" s="4"/>
    </row>
    <row r="17" spans="1:5" x14ac:dyDescent="0.2">
      <c r="A17" s="7">
        <v>5110</v>
      </c>
      <c r="B17" s="28" t="s">
        <v>15</v>
      </c>
      <c r="C17" s="8">
        <v>48694270.119999997</v>
      </c>
      <c r="D17" s="8">
        <v>181345741.80000001</v>
      </c>
      <c r="E17" s="4"/>
    </row>
    <row r="18" spans="1:5" x14ac:dyDescent="0.2">
      <c r="A18" s="7">
        <v>5120</v>
      </c>
      <c r="B18" s="28" t="s">
        <v>16</v>
      </c>
      <c r="C18" s="8">
        <v>7569118.04</v>
      </c>
      <c r="D18" s="8">
        <v>50641135.659999996</v>
      </c>
      <c r="E18" s="4"/>
    </row>
    <row r="19" spans="1:5" x14ac:dyDescent="0.2">
      <c r="A19" s="7">
        <v>5130</v>
      </c>
      <c r="B19" s="28" t="s">
        <v>17</v>
      </c>
      <c r="C19" s="8">
        <v>32259543.010000002</v>
      </c>
      <c r="D19" s="8">
        <v>204622850.28999999</v>
      </c>
      <c r="E19" s="4"/>
    </row>
    <row r="20" spans="1:5" x14ac:dyDescent="0.2">
      <c r="A20" s="7">
        <v>5210</v>
      </c>
      <c r="B20" s="28" t="s">
        <v>18</v>
      </c>
      <c r="C20" s="8">
        <v>13932165.32</v>
      </c>
      <c r="D20" s="8">
        <v>43608745.439999998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2186757.7999999998</v>
      </c>
      <c r="E22" s="4"/>
    </row>
    <row r="23" spans="1:5" x14ac:dyDescent="0.2">
      <c r="A23" s="7">
        <v>5240</v>
      </c>
      <c r="B23" s="28" t="s">
        <v>21</v>
      </c>
      <c r="C23" s="8">
        <v>4540010.41</v>
      </c>
      <c r="D23" s="8">
        <v>135893509.30000001</v>
      </c>
      <c r="E23" s="4"/>
    </row>
    <row r="24" spans="1:5" x14ac:dyDescent="0.2">
      <c r="A24" s="7">
        <v>5250</v>
      </c>
      <c r="B24" s="28" t="s">
        <v>22</v>
      </c>
      <c r="C24" s="8">
        <v>1770918.47</v>
      </c>
      <c r="D24" s="8">
        <v>5313056.83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46860470.869999997</v>
      </c>
      <c r="E31" s="4"/>
    </row>
    <row r="32" spans="1:5" x14ac:dyDescent="0.2">
      <c r="A32" s="16">
        <v>8002</v>
      </c>
      <c r="B32" s="29" t="s">
        <v>49</v>
      </c>
      <c r="C32" s="8">
        <v>684997.01</v>
      </c>
      <c r="D32" s="8">
        <v>3180559.99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218029522.77999997</v>
      </c>
      <c r="D33" s="6">
        <f>+D4-D16</f>
        <v>463773315.73000002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20194341.199999999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20194341.199999999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216535.1</v>
      </c>
      <c r="D39" s="6">
        <f>SUM(D40:D42)</f>
        <v>243303932.44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217320487.66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216535.1</v>
      </c>
      <c r="D41" s="8">
        <v>25983444.780000001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-216535.1</v>
      </c>
      <c r="D43" s="6">
        <f>+D35-D39</f>
        <v>-223109591.24000001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-5932944</v>
      </c>
      <c r="D45" s="6">
        <f>+D46+D49</f>
        <v>-15932944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-5932944</v>
      </c>
      <c r="D46" s="8">
        <f>SUM(D47:D48)</f>
        <v>-15932944</v>
      </c>
      <c r="E46" s="4"/>
    </row>
    <row r="47" spans="1:5" x14ac:dyDescent="0.2">
      <c r="A47" s="30">
        <v>2233</v>
      </c>
      <c r="B47" s="29" t="s">
        <v>48</v>
      </c>
      <c r="C47" s="8">
        <v>-5932944</v>
      </c>
      <c r="D47" s="8">
        <v>-15932944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122995053.78</v>
      </c>
      <c r="D50" s="6">
        <f>+D51+D54</f>
        <v>48156130.68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-4449708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-4449708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127444761.78</v>
      </c>
      <c r="D54" s="8">
        <v>48156130.68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-128927997.78</v>
      </c>
      <c r="D55" s="6">
        <f>+D45-D50</f>
        <v>-64089074.68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88884989.899999976</v>
      </c>
      <c r="D56" s="6">
        <f>+D33+D43+D55</f>
        <v>176574649.81</v>
      </c>
      <c r="E56" s="4"/>
    </row>
    <row r="57" spans="1:5" x14ac:dyDescent="0.2">
      <c r="A57" s="16">
        <v>9000011</v>
      </c>
      <c r="B57" s="5" t="s">
        <v>37</v>
      </c>
      <c r="C57" s="6">
        <v>462058876.68000001</v>
      </c>
      <c r="D57" s="6">
        <v>285484226.87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550943866.58000004</v>
      </c>
      <c r="D58" s="12">
        <v>462058876.68000001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25" right="0.25" top="0.75" bottom="0.75" header="0.3" footer="0.3"/>
  <pageSetup paperSize="152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2018-04-30T06:41:43Z</cp:lastPrinted>
  <dcterms:created xsi:type="dcterms:W3CDTF">2012-12-11T20:31:36Z</dcterms:created>
  <dcterms:modified xsi:type="dcterms:W3CDTF">2018-04-30T06:41:57Z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