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 tabRatio="923"/>
  </bookViews>
  <sheets>
    <sheet name="Notas a los Edos Financieros" sheetId="1" r:id="rId1"/>
    <sheet name="ESF-01" sheetId="30" r:id="rId2"/>
    <sheet name="ESF-01 (I)" sheetId="2" state="hidden" r:id="rId3"/>
    <sheet name="ESF-02" sheetId="31" r:id="rId4"/>
    <sheet name="ESF-02 (I)" sheetId="3" state="hidden" r:id="rId5"/>
    <sheet name="ESF-03" sheetId="32" r:id="rId6"/>
    <sheet name="ESF-03 (I)" sheetId="4" state="hidden" r:id="rId7"/>
    <sheet name="ESF-04" sheetId="33" r:id="rId8"/>
    <sheet name="ESF-05" sheetId="34" r:id="rId9"/>
    <sheet name="ESF-05 (I)" sheetId="5" state="hidden" r:id="rId10"/>
    <sheet name="ESF-06" sheetId="35" r:id="rId11"/>
    <sheet name="ESF-06 (I)" sheetId="6" state="hidden" r:id="rId12"/>
    <sheet name="ESF-07" sheetId="36" r:id="rId13"/>
    <sheet name="ESF-07 (I)" sheetId="7" state="hidden" r:id="rId14"/>
    <sheet name="ESF-08" sheetId="37" r:id="rId15"/>
    <sheet name="ESF-08 (I)" sheetId="8" state="hidden" r:id="rId16"/>
    <sheet name="ESF-09" sheetId="38" r:id="rId17"/>
    <sheet name="ESF-09 (I)" sheetId="9" state="hidden" r:id="rId18"/>
    <sheet name="ESF-10" sheetId="39" r:id="rId19"/>
    <sheet name="ESF-10 (I)" sheetId="10" state="hidden" r:id="rId20"/>
    <sheet name="ESF-11" sheetId="40" r:id="rId21"/>
    <sheet name="ESF-11 (I)" sheetId="11" state="hidden" r:id="rId22"/>
    <sheet name="ESF-12" sheetId="41" r:id="rId23"/>
    <sheet name="ESF-12 (I)" sheetId="12" state="hidden" r:id="rId24"/>
    <sheet name="ESF-13" sheetId="42" r:id="rId25"/>
    <sheet name="ESF-13 (I)" sheetId="13" state="hidden" r:id="rId26"/>
    <sheet name="ESF-14" sheetId="43" r:id="rId27"/>
    <sheet name="ESF-14 (I)" sheetId="14" state="hidden" r:id="rId28"/>
    <sheet name="ESF-15" sheetId="28" state="hidden" r:id="rId29"/>
    <sheet name="ESF-15 (I)" sheetId="27" state="hidden" r:id="rId30"/>
    <sheet name="EA-01" sheetId="44" r:id="rId31"/>
    <sheet name="EA-01 (I)" sheetId="16" state="hidden" r:id="rId32"/>
    <sheet name="EA-02" sheetId="45" r:id="rId33"/>
    <sheet name="EA-02 (I)" sheetId="17" state="hidden" r:id="rId34"/>
    <sheet name="EA-03" sheetId="46" r:id="rId35"/>
    <sheet name="EA-03 (I)" sheetId="18" state="hidden" r:id="rId36"/>
    <sheet name="VHP-01" sheetId="47" r:id="rId37"/>
    <sheet name="VHP-01 (I)" sheetId="19" state="hidden" r:id="rId38"/>
    <sheet name="VHP-02" sheetId="48" r:id="rId39"/>
    <sheet name="VHP-02 (I)" sheetId="20" state="hidden" r:id="rId40"/>
    <sheet name="EFE-01" sheetId="49" r:id="rId41"/>
    <sheet name="EFE-01 (I)" sheetId="21" state="hidden" r:id="rId42"/>
    <sheet name="EFE-02" sheetId="50" r:id="rId43"/>
    <sheet name="EFE-02 (I)" sheetId="22" state="hidden" r:id="rId44"/>
    <sheet name="EFE-03" sheetId="51" r:id="rId45"/>
    <sheet name="Conciliacion_Ig" sheetId="52" state="hidden" r:id="rId46"/>
    <sheet name="Conciliacion_Ig (I)" sheetId="26" state="hidden" r:id="rId47"/>
    <sheet name="Conciliacion_Eg" sheetId="53" state="hidden" r:id="rId48"/>
    <sheet name="Conciliacion_Eg (I)" sheetId="25" state="hidden" r:id="rId49"/>
    <sheet name="Memoria" sheetId="54" state="hidden" r:id="rId50"/>
    <sheet name="Memoria (I)" sheetId="23" state="hidden" r:id="rId51"/>
  </sheets>
  <definedNames>
    <definedName name="_xlnm._FilterDatabase" localSheetId="5" hidden="1">'ESF-03'!$A$7:$K$110</definedName>
    <definedName name="_xlnm._FilterDatabase" localSheetId="14" hidden="1">'ESF-08'!$A$7:$H$111</definedName>
    <definedName name="_xlnm.Print_Area" localSheetId="46">'Conciliacion_Ig (I)'!$A$1:$D$11</definedName>
    <definedName name="_xlnm.Print_Area" localSheetId="30">'EA-01'!$A$1:$D$73</definedName>
    <definedName name="_xlnm.Print_Area" localSheetId="32">'EA-02'!$A$1:$E$16</definedName>
    <definedName name="_xlnm.Print_Area" localSheetId="34">'EA-03'!$A$1:$E$94</definedName>
    <definedName name="_xlnm.Print_Area" localSheetId="40">'EFE-01'!$A$1:$E$151</definedName>
    <definedName name="_xlnm.Print_Area" localSheetId="42">'EFE-02'!$A$1:$D$34</definedName>
    <definedName name="_xlnm.Print_Area" localSheetId="44">'EFE-03'!$A$1:$C$43</definedName>
    <definedName name="_xlnm.Print_Area" localSheetId="1">'ESF-01'!$A$1:$E$160</definedName>
    <definedName name="_xlnm.Print_Area" localSheetId="3">'ESF-02'!$A$1:$H$26</definedName>
    <definedName name="_xlnm.Print_Area" localSheetId="5">'ESF-03'!$A$1:$I$117</definedName>
    <definedName name="_xlnm.Print_Area" localSheetId="6">'ESF-03 (I)'!$A$1:$H$14</definedName>
    <definedName name="_xlnm.Print_Area" localSheetId="7">'ESF-04'!$A$1:$H$8</definedName>
    <definedName name="_xlnm.Print_Area" localSheetId="10">'ESF-06'!$A$1:$G$18</definedName>
    <definedName name="_xlnm.Print_Area" localSheetId="12">'ESF-07'!$A$1:$E$18</definedName>
    <definedName name="_xlnm.Print_Area" localSheetId="14">'ESF-08'!$A$1:$F$64</definedName>
    <definedName name="_xlnm.Print_Area" localSheetId="16">'ESF-09'!$A$1:$F$36</definedName>
    <definedName name="_xlnm.Print_Area" localSheetId="18">'ESF-10'!$A$1:$H$8</definedName>
    <definedName name="_xlnm.Print_Area" localSheetId="20">'ESF-11'!$A$1:$D$13</definedName>
    <definedName name="_xlnm.Print_Area" localSheetId="22">'ESF-12'!$A$1:$H$42</definedName>
    <definedName name="_xlnm.Print_Area" localSheetId="24">'ESF-13'!$A$1:$E$12</definedName>
    <definedName name="_xlnm.Print_Area" localSheetId="26">'ESF-14'!$A$1:$E$20</definedName>
    <definedName name="_xlnm.Print_Area" localSheetId="28">'ESF-15'!$A$1:$AA$20</definedName>
    <definedName name="_xlnm.Print_Area" localSheetId="49">Memoria!$A$1:$E$74</definedName>
    <definedName name="_xlnm.Print_Area" localSheetId="36">'VHP-01'!$A$1:$G$16</definedName>
    <definedName name="_xlnm.Print_Area" localSheetId="38">'VHP-02'!$A$1:$F$69</definedName>
    <definedName name="_xlnm.Print_Titles" localSheetId="30">'EA-01'!$1:$7</definedName>
    <definedName name="_xlnm.Print_Titles" localSheetId="34">'EA-03'!$1:$7</definedName>
    <definedName name="_xlnm.Print_Titles" localSheetId="40">'EFE-01'!$1:$7</definedName>
  </definedNames>
  <calcPr calcId="144525"/>
</workbook>
</file>

<file path=xl/calcChain.xml><?xml version="1.0" encoding="utf-8"?>
<calcChain xmlns="http://schemas.openxmlformats.org/spreadsheetml/2006/main">
  <c r="D42" i="51" l="1"/>
  <c r="D41" i="51" s="1"/>
  <c r="C42" i="51"/>
  <c r="C41" i="51" s="1"/>
  <c r="D32" i="51"/>
  <c r="C32" i="51"/>
  <c r="D30" i="51"/>
  <c r="C30" i="51"/>
  <c r="D28" i="51"/>
  <c r="C28" i="51"/>
  <c r="D22" i="51"/>
  <c r="C22" i="51"/>
  <c r="D19" i="51"/>
  <c r="C19" i="51"/>
  <c r="D10" i="51"/>
  <c r="C10" i="51"/>
  <c r="D9" i="51" l="1"/>
  <c r="C9" i="51"/>
  <c r="C9" i="53"/>
  <c r="C27" i="53"/>
  <c r="C35" i="53"/>
  <c r="C9" i="52"/>
  <c r="C15" i="52"/>
  <c r="C20" i="52" s="1"/>
  <c r="C32" i="50"/>
  <c r="C62" i="50"/>
  <c r="C149" i="49"/>
  <c r="D149" i="49"/>
  <c r="E149" i="49"/>
  <c r="C67" i="48"/>
  <c r="D67" i="48"/>
  <c r="E67" i="48"/>
  <c r="C14" i="47"/>
  <c r="D14" i="47"/>
  <c r="E14" i="47"/>
  <c r="C92" i="46"/>
  <c r="C14" i="45"/>
  <c r="C71" i="44"/>
  <c r="C115" i="44"/>
  <c r="C10" i="43"/>
  <c r="C18" i="43"/>
  <c r="C26" i="43"/>
  <c r="C10" i="42"/>
  <c r="C18" i="42"/>
  <c r="C40" i="41"/>
  <c r="D40" i="41"/>
  <c r="E40" i="41"/>
  <c r="F40" i="41"/>
  <c r="G40" i="41"/>
  <c r="C60" i="41"/>
  <c r="D60" i="41"/>
  <c r="E60" i="41"/>
  <c r="F60" i="41"/>
  <c r="G60" i="41"/>
  <c r="C11" i="40"/>
  <c r="C20" i="40"/>
  <c r="C13" i="38"/>
  <c r="D13" i="38"/>
  <c r="E13" i="38"/>
  <c r="C22" i="38"/>
  <c r="D22" i="38"/>
  <c r="E22" i="38"/>
  <c r="C34" i="38"/>
  <c r="D34" i="38"/>
  <c r="E34" i="38"/>
  <c r="C20" i="37"/>
  <c r="D20" i="37"/>
  <c r="E20" i="37"/>
  <c r="C52" i="37"/>
  <c r="D52" i="37"/>
  <c r="E52" i="37"/>
  <c r="C62" i="37"/>
  <c r="D62" i="37"/>
  <c r="E62" i="37"/>
  <c r="C72" i="37"/>
  <c r="D72" i="37"/>
  <c r="E72" i="37"/>
  <c r="C101" i="37"/>
  <c r="D101" i="37"/>
  <c r="E101" i="37"/>
  <c r="C111" i="37"/>
  <c r="D111" i="37"/>
  <c r="E111" i="37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38" i="30"/>
  <c r="C133" i="30"/>
  <c r="C146" i="30"/>
  <c r="C159" i="30"/>
  <c r="F18" i="28"/>
  <c r="G18" i="28"/>
  <c r="H18" i="28"/>
  <c r="I18" i="28"/>
  <c r="K18" i="28"/>
  <c r="L18" i="28"/>
  <c r="M18" i="28"/>
  <c r="N18" i="28"/>
  <c r="O18" i="28"/>
  <c r="D91" i="46" l="1"/>
  <c r="D89" i="46"/>
  <c r="D87" i="46"/>
  <c r="D85" i="46"/>
  <c r="D83" i="46"/>
  <c r="D81" i="46"/>
  <c r="D79" i="46"/>
  <c r="D77" i="46"/>
  <c r="D75" i="46"/>
  <c r="D73" i="46"/>
  <c r="D71" i="46"/>
  <c r="D69" i="46"/>
  <c r="D67" i="46"/>
  <c r="D65" i="46"/>
  <c r="D63" i="46"/>
  <c r="D61" i="46"/>
  <c r="D59" i="46"/>
  <c r="D57" i="46"/>
  <c r="D55" i="46"/>
  <c r="D53" i="46"/>
  <c r="D51" i="46"/>
  <c r="D49" i="46"/>
  <c r="D47" i="46"/>
  <c r="D45" i="46"/>
  <c r="D43" i="46"/>
  <c r="D41" i="46"/>
  <c r="D39" i="46"/>
  <c r="D37" i="46"/>
  <c r="D35" i="46"/>
  <c r="D33" i="46"/>
  <c r="D31" i="46"/>
  <c r="D29" i="46"/>
  <c r="D27" i="46"/>
  <c r="D25" i="46"/>
  <c r="D23" i="46"/>
  <c r="D21" i="46"/>
  <c r="D19" i="46"/>
  <c r="D17" i="46"/>
  <c r="D15" i="46"/>
  <c r="D13" i="46"/>
  <c r="D11" i="46"/>
  <c r="D9" i="46"/>
  <c r="D90" i="46"/>
  <c r="D88" i="46"/>
  <c r="D86" i="46"/>
  <c r="D84" i="46"/>
  <c r="D82" i="46"/>
  <c r="D80" i="46"/>
  <c r="D78" i="46"/>
  <c r="D76" i="46"/>
  <c r="D74" i="46"/>
  <c r="D72" i="46"/>
  <c r="D70" i="46"/>
  <c r="D68" i="46"/>
  <c r="D66" i="46"/>
  <c r="D64" i="46"/>
  <c r="D62" i="46"/>
  <c r="D60" i="46"/>
  <c r="D58" i="46"/>
  <c r="D56" i="46"/>
  <c r="D54" i="46"/>
  <c r="D52" i="46"/>
  <c r="D50" i="46"/>
  <c r="D48" i="46"/>
  <c r="D46" i="46"/>
  <c r="D44" i="46"/>
  <c r="D42" i="46"/>
  <c r="D40" i="46"/>
  <c r="D36" i="46"/>
  <c r="D32" i="46"/>
  <c r="D28" i="46"/>
  <c r="D24" i="46"/>
  <c r="D20" i="46"/>
  <c r="D16" i="46"/>
  <c r="D12" i="46"/>
  <c r="D8" i="46"/>
  <c r="D38" i="46"/>
  <c r="D34" i="46"/>
  <c r="D30" i="46"/>
  <c r="D26" i="46"/>
  <c r="D22" i="46"/>
  <c r="D18" i="46"/>
  <c r="D14" i="46"/>
  <c r="D10" i="46"/>
  <c r="D92" i="46" l="1"/>
</calcChain>
</file>

<file path=xl/sharedStrings.xml><?xml version="1.0" encoding="utf-8"?>
<sst xmlns="http://schemas.openxmlformats.org/spreadsheetml/2006/main" count="2071" uniqueCount="1420">
  <si>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</si>
  <si>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</si>
  <si>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</si>
  <si>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</si>
  <si>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</si>
  <si>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</si>
  <si>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</si>
  <si>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</si>
  <si>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</si>
  <si>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</si>
  <si>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</si>
  <si>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</si>
  <si>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</si>
  <si>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</si>
  <si>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</si>
  <si>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</si>
  <si>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</si>
  <si>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</si>
  <si>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</si>
  <si>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</si>
  <si>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</si>
  <si>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</si>
  <si>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</si>
  <si>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</si>
  <si>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</si>
  <si>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</si>
  <si>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</si>
  <si>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</si>
  <si>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</si>
  <si>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</si>
  <si>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</si>
  <si>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</si>
  <si>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</si>
  <si>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</si>
  <si>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</si>
  <si>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</si>
  <si>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</si>
  <si>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</si>
  <si>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</si>
  <si>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</si>
  <si>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</si>
  <si>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</si>
  <si>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</si>
  <si>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</si>
  <si>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</si>
  <si>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</si>
  <si>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</si>
  <si>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</si>
  <si>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</si>
  <si>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</si>
  <si>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</si>
  <si>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</si>
  <si>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</si>
  <si>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</si>
  <si>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</si>
  <si>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</si>
  <si>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</si>
  <si>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</si>
  <si>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</si>
  <si>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</si>
  <si>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</si>
  <si>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</si>
  <si>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</si>
  <si>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</si>
  <si>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</si>
  <si>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</si>
  <si>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</si>
  <si>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</si>
  <si>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</si>
  <si>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</si>
  <si>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</si>
  <si>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</si>
  <si>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</si>
  <si>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</si>
  <si>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</si>
  <si>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</si>
  <si>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</si>
  <si>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</si>
  <si>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</si>
  <si>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</si>
  <si>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</si>
  <si>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</si>
  <si>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</si>
  <si>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</si>
  <si>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</si>
  <si>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</si>
  <si>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</si>
  <si>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</si>
  <si>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</si>
  <si>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</si>
  <si>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</si>
  <si>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</si>
  <si>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</si>
  <si>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</si>
  <si>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</si>
  <si>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</si>
  <si>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</si>
  <si>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</si>
  <si>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</si>
  <si>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</si>
  <si>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</si>
  <si>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</si>
  <si>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</si>
  <si>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</si>
  <si>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</si>
  <si>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</si>
  <si>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</si>
  <si>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</si>
  <si>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</si>
  <si>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</si>
  <si>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</si>
  <si>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</si>
  <si>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</si>
  <si>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</si>
  <si>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</si>
  <si>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</si>
  <si>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</si>
  <si>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</si>
  <si>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</si>
  <si>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</si>
  <si>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</si>
  <si>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</si>
  <si>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</si>
  <si>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</si>
  <si>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</si>
  <si>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</si>
  <si>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</si>
  <si>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</si>
  <si>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</si>
  <si>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</si>
  <si>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</si>
  <si>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</si>
  <si>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</si>
  <si>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</si>
  <si>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</si>
  <si>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</si>
  <si>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</si>
  <si>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</si>
  <si>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</si>
  <si>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</si>
  <si>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</si>
  <si>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</si>
  <si>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</si>
  <si>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</si>
  <si>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</si>
  <si>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</si>
  <si>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</si>
  <si>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</si>
  <si>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</si>
  <si>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</si>
  <si>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</si>
  <si>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</si>
  <si>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</si>
  <si>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</si>
  <si>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</si>
  <si>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</si>
  <si>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</si>
  <si>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</si>
  <si>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</si>
  <si>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</si>
  <si>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</si>
  <si>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</si>
  <si>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</si>
  <si>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</si>
  <si>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</si>
  <si>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</si>
  <si>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</si>
  <si>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</si>
  <si>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</si>
  <si>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</si>
  <si>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</si>
  <si>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</si>
  <si>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</si>
  <si>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</si>
  <si>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</si>
  <si>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</si>
  <si>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</si>
  <si>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</si>
  <si>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</si>
  <si>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</si>
  <si>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</si>
  <si>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</si>
  <si>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</si>
  <si>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</si>
  <si>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</si>
  <si>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</si>
  <si>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</si>
  <si>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</si>
  <si>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</si>
  <si>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</si>
  <si>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</si>
  <si>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</si>
  <si>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</si>
  <si>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</si>
  <si>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</si>
  <si>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</si>
  <si>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</si>
  <si>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</si>
  <si>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</si>
  <si>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</si>
  <si>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</si>
  <si>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</si>
  <si>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</si>
  <si>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</si>
  <si>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</si>
  <si>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</si>
  <si>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</si>
  <si>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</si>
  <si>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</si>
  <si>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</si>
  <si>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</si>
  <si>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</si>
  <si>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</si>
  <si>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</si>
  <si>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</si>
  <si>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</si>
  <si>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</si>
  <si>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</si>
  <si>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</si>
  <si>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</si>
  <si>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</si>
  <si>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</si>
  <si>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</si>
  <si>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</si>
  <si>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</si>
  <si>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</si>
  <si>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</si>
  <si>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</si>
  <si>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</si>
  <si>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</si>
  <si>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</si>
  <si>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</si>
  <si>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</si>
  <si>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</si>
  <si>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</si>
  <si>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</si>
  <si>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</si>
  <si>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</si>
  <si>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</si>
  <si>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</si>
  <si>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</si>
  <si>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</si>
  <si>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</si>
  <si>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</si>
  <si>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</si>
  <si>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</si>
  <si>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</si>
  <si>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</si>
  <si>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</si>
  <si>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</si>
  <si>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</si>
  <si>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</si>
  <si>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</si>
  <si>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</si>
  <si>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</si>
  <si>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</si>
  <si>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</si>
  <si>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</si>
  <si>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</si>
  <si>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</si>
  <si>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</si>
  <si>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</si>
  <si>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</si>
  <si>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</si>
  <si>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</si>
  <si>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</si>
  <si>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</si>
  <si>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</si>
  <si>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</si>
  <si>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</si>
  <si>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</si>
  <si>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</si>
  <si>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</si>
  <si>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</si>
  <si>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</si>
  <si>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</si>
  <si>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</si>
  <si>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</si>
  <si>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</si>
  <si>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</si>
  <si>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</si>
  <si>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</si>
  <si>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</si>
  <si>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</si>
  <si>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</si>
  <si>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</si>
  <si>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</si>
  <si>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</si>
  <si>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</si>
  <si>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</si>
  <si>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</si>
  <si>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</si>
  <si>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</si>
  <si>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</si>
  <si>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</si>
  <si>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</si>
  <si>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</si>
  <si>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</si>
  <si>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</si>
  <si>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</si>
  <si>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</si>
  <si>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</si>
  <si>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</si>
  <si>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</si>
  <si>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</si>
  <si>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</si>
  <si>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</si>
  <si>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</si>
  <si>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</si>
  <si>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</si>
  <si>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</si>
  <si>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</si>
  <si>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</si>
  <si>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</si>
  <si>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</si>
  <si>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</si>
  <si>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</si>
  <si>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</si>
  <si>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</si>
  <si>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</si>
  <si>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</si>
  <si>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</si>
  <si>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</si>
  <si>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</si>
  <si>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</si>
  <si>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</si>
  <si>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</si>
  <si>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</si>
  <si>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</si>
  <si>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</si>
  <si>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</si>
  <si>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</si>
  <si>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</si>
  <si>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</si>
  <si>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</si>
  <si>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</si>
  <si>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</si>
  <si>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</si>
  <si>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</si>
  <si>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</si>
  <si>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</si>
  <si>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</si>
  <si>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</si>
  <si>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</si>
  <si>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</si>
  <si>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</si>
  <si>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</si>
  <si>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</si>
  <si>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</si>
  <si>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</si>
  <si>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</si>
  <si>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</si>
  <si>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</si>
  <si>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</si>
  <si>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</si>
  <si>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</si>
  <si>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</si>
  <si>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</si>
  <si>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</si>
  <si>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</si>
  <si>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</si>
  <si>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</si>
  <si>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</si>
  <si>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</si>
  <si>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</si>
  <si>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</si>
  <si>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</si>
  <si>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</si>
  <si>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</si>
  <si>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</si>
  <si>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</si>
  <si>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</si>
  <si>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</si>
  <si>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</si>
  <si>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</si>
  <si>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</si>
  <si>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</si>
  <si>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</si>
  <si>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</si>
  <si>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</si>
  <si>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</si>
  <si>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</si>
  <si>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</si>
  <si>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</si>
  <si>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</si>
  <si>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</si>
  <si>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</si>
  <si>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</si>
  <si>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</si>
  <si>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</si>
  <si>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</si>
  <si>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</si>
  <si>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</si>
  <si>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</si>
  <si>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</si>
  <si>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</si>
  <si>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</si>
  <si>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</si>
  <si>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</si>
  <si>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</si>
  <si>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</si>
  <si>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</si>
  <si>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</si>
  <si>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</si>
  <si>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</si>
  <si>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</si>
  <si>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</si>
  <si>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</si>
  <si>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</si>
  <si>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</si>
  <si>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</si>
  <si>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</si>
  <si>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</si>
  <si>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</si>
  <si>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</si>
  <si>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</si>
  <si>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</si>
  <si>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</si>
  <si>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</si>
  <si>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</si>
  <si>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</si>
  <si>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</si>
  <si>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</si>
  <si>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</si>
  <si>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</si>
  <si>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</si>
  <si>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</si>
  <si>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</si>
  <si>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</si>
  <si>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</si>
  <si>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</si>
  <si>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</si>
  <si>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</si>
  <si>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</si>
  <si>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</si>
  <si>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</si>
  <si>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</si>
  <si>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</si>
  <si>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</si>
  <si>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</si>
  <si>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</si>
  <si>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</si>
  <si>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</si>
  <si>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</si>
  <si>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</si>
  <si>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</si>
  <si>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</si>
  <si>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</si>
  <si>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</si>
  <si>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</si>
  <si>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</si>
  <si>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</si>
  <si>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</si>
  <si>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</si>
  <si>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</si>
  <si>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</si>
  <si>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</si>
  <si>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</si>
  <si>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</si>
  <si>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</si>
  <si>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</si>
  <si>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</si>
  <si>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</si>
  <si>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</si>
  <si>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</si>
  <si>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</si>
  <si>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</si>
  <si>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</si>
  <si>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</si>
  <si>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</si>
  <si>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</si>
  <si>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</si>
  <si>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</si>
  <si>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</si>
  <si>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</si>
  <si>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</si>
  <si>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</si>
  <si>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</si>
  <si>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</si>
  <si>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</si>
  <si>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</si>
  <si>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</si>
  <si>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</si>
  <si>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</si>
  <si>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</si>
  <si>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</si>
  <si>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</si>
  <si>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</si>
  <si>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</si>
  <si>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</si>
  <si>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</si>
  <si>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</si>
  <si>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</si>
  <si>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</si>
  <si>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</si>
  <si>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</si>
  <si>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</si>
  <si>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</si>
  <si>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</si>
  <si>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</si>
  <si>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</si>
  <si>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</si>
  <si>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</si>
  <si>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</si>
  <si>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</si>
  <si>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</si>
  <si>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</si>
  <si>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</si>
  <si>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</si>
  <si>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</si>
  <si>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</si>
  <si>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</si>
  <si>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</si>
  <si>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</si>
  <si>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</si>
  <si>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</si>
  <si>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</si>
  <si>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</si>
  <si>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0111400003</t>
  </si>
  <si>
    <t>BAJIO 3840741/F-III 2009</t>
  </si>
  <si>
    <t>0111400016</t>
  </si>
  <si>
    <t>BAJIO  7495567 RAMO 33 FONDO III 2012</t>
  </si>
  <si>
    <t>0111400019</t>
  </si>
  <si>
    <t>BAJIO FAISM 2013 CTA. 89257860101</t>
  </si>
  <si>
    <t>0111400020</t>
  </si>
  <si>
    <t>BAJIO CTA. PUB. 2013  CTA. 88182050101</t>
  </si>
  <si>
    <t>0111400021</t>
  </si>
  <si>
    <t>BAJIO CONCENTRADORA 2013  CTA. 90375320101</t>
  </si>
  <si>
    <t>0111400025</t>
  </si>
  <si>
    <t>INV. BAJIO RECAUD 2014 CTA. 10272599</t>
  </si>
  <si>
    <t>0111400026</t>
  </si>
  <si>
    <t>INV. BAJIO CUENTA PUBLICA 2014</t>
  </si>
  <si>
    <t>0111400027</t>
  </si>
  <si>
    <t>INV. BAJIO FAISM 2014</t>
  </si>
  <si>
    <t>0111400032</t>
  </si>
  <si>
    <t>INV BAJIO 12471201 CUENTA PUBLICA 2015</t>
  </si>
  <si>
    <t>0111400033</t>
  </si>
  <si>
    <t>INV BAJIO 12557716 FAISM 2015</t>
  </si>
  <si>
    <t>0111400034</t>
  </si>
  <si>
    <t>INV BAJIO 12612800 FORTAMUN 2015</t>
  </si>
  <si>
    <t>0111400038</t>
  </si>
  <si>
    <t>INV BAJIO 14917355 CUENTA PUBLICA 2016</t>
  </si>
  <si>
    <t>0111400039</t>
  </si>
  <si>
    <t>INV BAJIO 14973283 FAIMS 2016</t>
  </si>
  <si>
    <t>0111400040</t>
  </si>
  <si>
    <t>INV BAJIO 14973440 FORTAMUN 2016</t>
  </si>
  <si>
    <t>0111400041</t>
  </si>
  <si>
    <t>INV BAJIO 16052268 FORTALECIMIENTO FINANCIERO 2016</t>
  </si>
  <si>
    <t>0111400042</t>
  </si>
  <si>
    <t>INV BAJIO 15658479 FORTALECE 2016</t>
  </si>
  <si>
    <t>0111400048</t>
  </si>
  <si>
    <t>INV BAJIO 17597188 FAISM 2017</t>
  </si>
  <si>
    <t>0111400049</t>
  </si>
  <si>
    <t>INV BAJIO 17598020 FORTAMUN 2017</t>
  </si>
  <si>
    <t>0111400052</t>
  </si>
  <si>
    <t>INV BAJIO 16359192 TEJIDO SOCIAL 2016 DEUDA</t>
  </si>
  <si>
    <t>0111400054</t>
  </si>
  <si>
    <t>INV BAJIO 17554403 CUENTA PUBLICA 2017</t>
  </si>
  <si>
    <t>0111400055</t>
  </si>
  <si>
    <t>INV BAJIO 20528626 CUENTA PUBLICA 2018</t>
  </si>
  <si>
    <t>0111400056</t>
  </si>
  <si>
    <t>INV BAJIO 20526877 FORTAMUN 2018</t>
  </si>
  <si>
    <t>0111400057</t>
  </si>
  <si>
    <t>INV BAJIO 20526521 FAISM 2018</t>
  </si>
  <si>
    <t>0111400201</t>
  </si>
  <si>
    <t>BANCOMER 156325459 RECURSO MUNICIPAL</t>
  </si>
  <si>
    <t>0111400206</t>
  </si>
  <si>
    <t>BANCOMER 111374818 RECURSO MUNICIPAL 2017 (INVERSI</t>
  </si>
  <si>
    <t>0111400303</t>
  </si>
  <si>
    <t>BANORTE 530457691 FONDO VERDE</t>
  </si>
  <si>
    <t>0111400311</t>
  </si>
  <si>
    <t>BANORTE 814003434 RECURSO MUNICIPAL</t>
  </si>
  <si>
    <t>0111400800</t>
  </si>
  <si>
    <t>GFMONEX 2855500 RECURSO MUNICIPAL INVERSION</t>
  </si>
  <si>
    <t>0111500002</t>
  </si>
  <si>
    <t>BAJIO 3840741 F-III 2009</t>
  </si>
  <si>
    <t>0111500034</t>
  </si>
  <si>
    <t>BAJIO 6223788 F-III 2011</t>
  </si>
  <si>
    <t>0111500039</t>
  </si>
  <si>
    <t>BAJIO 7495567 R33 F3 2012</t>
  </si>
  <si>
    <t>0111500047</t>
  </si>
  <si>
    <t>BAJIO FAISM 2013 CTA.: 89257860101</t>
  </si>
  <si>
    <t>0111500062</t>
  </si>
  <si>
    <t>BAJIO 10454056 FAISM 2014</t>
  </si>
  <si>
    <t>0111500075</t>
  </si>
  <si>
    <t>BAJIO 12557716 FAISM 2015</t>
  </si>
  <si>
    <t>0111500076</t>
  </si>
  <si>
    <t>BAJIO 12612800 FORTAMUN 2015</t>
  </si>
  <si>
    <t>0111500077</t>
  </si>
  <si>
    <t>BAJIO 12916573 FOAM 2014</t>
  </si>
  <si>
    <t>0111500086</t>
  </si>
  <si>
    <t>BAJIO 13933817 INMUJERES PFTPG 2015</t>
  </si>
  <si>
    <t>0111500087</t>
  </si>
  <si>
    <t>BAJIO 14099097 PROG. IMPU.  SERVICIOS BASICOS 2015</t>
  </si>
  <si>
    <t>0111500089</t>
  </si>
  <si>
    <t>BAJIO 14973283 FAISM 2016</t>
  </si>
  <si>
    <t>0111500090</t>
  </si>
  <si>
    <t>BAJIO 14973440 FORTAMUN 2016</t>
  </si>
  <si>
    <t>0111500092</t>
  </si>
  <si>
    <t>BAJIO 15658479 FORTALECE 2016.</t>
  </si>
  <si>
    <t>0111500093</t>
  </si>
  <si>
    <t>BAJIO 15934466 PROII 2016 MUNICIPAL</t>
  </si>
  <si>
    <t>0111500094</t>
  </si>
  <si>
    <t>BAJIO 15934425 PROII 2016 ESTATAL</t>
  </si>
  <si>
    <t>0111500095</t>
  </si>
  <si>
    <t>BAJIO 15934227 PROII 2016 FEDERAL</t>
  </si>
  <si>
    <t>0111500098</t>
  </si>
  <si>
    <t>BAJIO 16041097 INFRAESTRUCTURA TEJIDO SOCIAL 2016</t>
  </si>
  <si>
    <t>0111500099</t>
  </si>
  <si>
    <t>BAJIO 16052268 FORTALECIMIENTO FINANCIERO 2016</t>
  </si>
  <si>
    <t>0111500106</t>
  </si>
  <si>
    <t>BANAMEX 1356435 FIDEICOMISO FAIM FIDER</t>
  </si>
  <si>
    <t>0111500307</t>
  </si>
  <si>
    <t>BANORTE 635742041 F-III 2010</t>
  </si>
  <si>
    <t>0111500323</t>
  </si>
  <si>
    <t>BANORTE 814012875  CASA DE LA CULTURA</t>
  </si>
  <si>
    <t>0111500339</t>
  </si>
  <si>
    <t>BNTE FORTAMUN 2013 CTA. 0851707112</t>
  </si>
  <si>
    <t>0111500345</t>
  </si>
  <si>
    <t>BNTE 895303947   FAIM</t>
  </si>
  <si>
    <t>0111500346</t>
  </si>
  <si>
    <t>BNTE 0207968949  FORTAMUN 2014</t>
  </si>
  <si>
    <t>0111500358</t>
  </si>
  <si>
    <t>BANORTE 591738421 FORTASEG FEDERAL 2018</t>
  </si>
  <si>
    <t>0111500359</t>
  </si>
  <si>
    <t>BANORTE 591738430 FORTASEG COPARTICIPACION 2018</t>
  </si>
  <si>
    <t>0111500701</t>
  </si>
  <si>
    <t>BAJIO 16283996 MEVI 2016</t>
  </si>
  <si>
    <t>0111500702</t>
  </si>
  <si>
    <t>Bajio 16359192 TEJIDO SOCIAL 2016 DEUDA</t>
  </si>
  <si>
    <t>0111500703</t>
  </si>
  <si>
    <t>BAJIO 16728396 DESARROLLO DE HOGAR PIDH 2016</t>
  </si>
  <si>
    <t>0111500704</t>
  </si>
  <si>
    <t>BAJIO 16717175 PISBCC ADRENEL 2016</t>
  </si>
  <si>
    <t>0111500705</t>
  </si>
  <si>
    <t>BAJIO 16358012 HABITAT 2016 FEDERAL</t>
  </si>
  <si>
    <t>0111500706</t>
  </si>
  <si>
    <t>BAJIO 16358160 HABITAT 2016 MUNICIPAL</t>
  </si>
  <si>
    <t>0111500707</t>
  </si>
  <si>
    <t>BAJIO 16717415 PR A 2016</t>
  </si>
  <si>
    <t>0111500708</t>
  </si>
  <si>
    <t>BAJIO 16716706 FORTALECIMIENTO FINANCIERO B</t>
  </si>
  <si>
    <t>0111500711</t>
  </si>
  <si>
    <t>BAJIO 17535709 FONREGION 2016</t>
  </si>
  <si>
    <t>0111500713</t>
  </si>
  <si>
    <t>BAJIO 17459819 ADRE FAIS 16</t>
  </si>
  <si>
    <t>0111500716</t>
  </si>
  <si>
    <t>BAJIO 17583410 PROYECTOS DE DESARROLLO REGIONAL C</t>
  </si>
  <si>
    <t>0111500717</t>
  </si>
  <si>
    <t>BAJIO 17597188 FAISM 2017</t>
  </si>
  <si>
    <t>0111500718</t>
  </si>
  <si>
    <t>BAJIO 17598020 FORTAMUN 2017</t>
  </si>
  <si>
    <t>0111500719</t>
  </si>
  <si>
    <t>BAJIO 17616913 EQPMTO POZO SAN JOSE DE GRACIA</t>
  </si>
  <si>
    <t>0111500720</t>
  </si>
  <si>
    <t>BAJIO 17582339 CODE 2016</t>
  </si>
  <si>
    <t>0111500721</t>
  </si>
  <si>
    <t>BAJIO 17668096 FAIS ESTATAL 2016 ANEXO 3 Y 4</t>
  </si>
  <si>
    <t>0111500722</t>
  </si>
  <si>
    <t>BAJIO 17659442 PIDH FAIS 2011</t>
  </si>
  <si>
    <t>0111500723</t>
  </si>
  <si>
    <t>BAJIO 17668534 AF FISE 2016</t>
  </si>
  <si>
    <t>0111500724</t>
  </si>
  <si>
    <t>BAJIO 18641746 EQUIPAMIENTO CEDECOM CUEVITAS 2017</t>
  </si>
  <si>
    <t>0111500725</t>
  </si>
  <si>
    <t>BAJIO 18666339 PDR 2017</t>
  </si>
  <si>
    <t>0111500726</t>
  </si>
  <si>
    <t>BAJIO 18641027 PROII 2017 ESTATAL</t>
  </si>
  <si>
    <t>0111500727</t>
  </si>
  <si>
    <t>BAJIO 18918730 PDR A 2017</t>
  </si>
  <si>
    <t>0111500728</t>
  </si>
  <si>
    <t>BAJIO 18924134 BORDERIA 2017</t>
  </si>
  <si>
    <t>0111500729</t>
  </si>
  <si>
    <t>BAJIO 18641555 PROII 2017 MUNICIPAL</t>
  </si>
  <si>
    <t>0111500730</t>
  </si>
  <si>
    <t>BAJIO 18894758 SECTUR 2017 FEDERAL</t>
  </si>
  <si>
    <t>0111500731</t>
  </si>
  <si>
    <t>BAJIO 18895037 SECTUR 2017 MUNICIPAL</t>
  </si>
  <si>
    <t>0111500733</t>
  </si>
  <si>
    <t>BAJIO 18907725 FORTALECE A 2017 FONDO PARA EL FORT</t>
  </si>
  <si>
    <t>0111500734</t>
  </si>
  <si>
    <t>BAJIO 18640631 PROII 2017 FEDERAL</t>
  </si>
  <si>
    <t>0111500736</t>
  </si>
  <si>
    <t>BAJIO 19346683 FFI C 2017</t>
  </si>
  <si>
    <t>0111500737</t>
  </si>
  <si>
    <t>BAJIO 19208099 PDR B 2017</t>
  </si>
  <si>
    <t>0111500738</t>
  </si>
  <si>
    <t>BAJIO 19208867 FFI B 2017</t>
  </si>
  <si>
    <t>0111500739</t>
  </si>
  <si>
    <t>BAJIO 19230085 FORTALECE B 2017</t>
  </si>
  <si>
    <t>0111500741</t>
  </si>
  <si>
    <t>BAJIO 19398486 GANADERIA DE TRASPATIO 2017</t>
  </si>
  <si>
    <t>0111500743</t>
  </si>
  <si>
    <t>BAJIO 19523604 BORDERIA 2017 ESTATAL</t>
  </si>
  <si>
    <t>0111500744</t>
  </si>
  <si>
    <t>BAJIO 19557198  TEJIDO SOCIAL 2017</t>
  </si>
  <si>
    <t>0111500748</t>
  </si>
  <si>
    <t>BAJIO 15582702 EQUIPAMIENTO RASTRO MUNICIPAL</t>
  </si>
  <si>
    <t>0111500749</t>
  </si>
  <si>
    <t>BAJIO 19825918 PISBCC 2017</t>
  </si>
  <si>
    <t>0111500750</t>
  </si>
  <si>
    <t>BAJIO 19920701 PDR D 2017</t>
  </si>
  <si>
    <t>0111500751</t>
  </si>
  <si>
    <t>BAJIO 18894915 SECTUR 2017 VIDEOMAPPING APORT ESTA</t>
  </si>
  <si>
    <t>0111500752</t>
  </si>
  <si>
    <t>BAJIO 19920800 EQUIPAM GIMNASIOS MUNICIPALES 2017</t>
  </si>
  <si>
    <t>0111500753</t>
  </si>
  <si>
    <t>BAJIO 20223855 FAIS ESTATAL VIVIENDA CISTERNA 2017</t>
  </si>
  <si>
    <t>0111500754</t>
  </si>
  <si>
    <t>BAJIO 20150264 FORTAFIN D 2017</t>
  </si>
  <si>
    <t>0111500755</t>
  </si>
  <si>
    <t>BAJIO 19156587 ACMPM 2017 IMAGEN URBANA EN FACHADA</t>
  </si>
  <si>
    <t>0111500756</t>
  </si>
  <si>
    <t>BAJIO 19156793 FONCA 2015 TEMPLO DE LA INMACULADA</t>
  </si>
  <si>
    <t>0111500757</t>
  </si>
  <si>
    <t>BAJIO 19156991 ACMPM 2017 5TA ETAPA CABLEADO SUBTE</t>
  </si>
  <si>
    <t>0111500758</t>
  </si>
  <si>
    <t>BAJIO 19157197 FONCA 2015 ILUMINACION EN EL CENTRO</t>
  </si>
  <si>
    <t>0111500759</t>
  </si>
  <si>
    <t>BAJIO 19157213 FONCA 2015 3A ETAPA CABLEADO SUBTER</t>
  </si>
  <si>
    <t>0111500760</t>
  </si>
  <si>
    <t>BAJIO 19157338 FONCA 2015 INTERVENCION RESTAURACIO</t>
  </si>
  <si>
    <t>0111500761</t>
  </si>
  <si>
    <t>BAJIO 19157882 FONCA 2015 RESTAURACION ATRIO PARRO</t>
  </si>
  <si>
    <t>0111500762</t>
  </si>
  <si>
    <t>BAJIO 20035242 PISBCC DEUDA 2017</t>
  </si>
  <si>
    <t>0111500763</t>
  </si>
  <si>
    <t>BAJIO 20248019 PICI 2017 IMPULSO COMUNIDAD INDIGEN</t>
  </si>
  <si>
    <t>0111500764</t>
  </si>
  <si>
    <t>BAJIO 20082129 VIVIENDA CISTERNAS PIDH 2017</t>
  </si>
  <si>
    <t>0111500765</t>
  </si>
  <si>
    <t>BAJIO 19861681 PRISMAS INFORMATIVOS CENTRO HISTÓRI</t>
  </si>
  <si>
    <t>0111500766</t>
  </si>
  <si>
    <t>BAJIO 20424172 GIRASOLES REH 2017</t>
  </si>
  <si>
    <t>0111500767</t>
  </si>
  <si>
    <t>BAJIO 20423638 EQUIPAMIENTO GIRASOLES 2017</t>
  </si>
  <si>
    <t>0111500768</t>
  </si>
  <si>
    <t>BAJIO 20423323 EQUIPAMIENTO 2 CUEVITAS 2017</t>
  </si>
  <si>
    <t>0111500769</t>
  </si>
  <si>
    <t>BAJIO 20506259 PDR F 2017</t>
  </si>
  <si>
    <t>0111500770</t>
  </si>
  <si>
    <t>BAJIO 20447389 INVERSION MIGRANTE VERTIENTE 2X1 20</t>
  </si>
  <si>
    <t>0111500771</t>
  </si>
  <si>
    <t>BAJIO 20517041 FORTALECE E 2017</t>
  </si>
  <si>
    <t>0111500772</t>
  </si>
  <si>
    <t>BAJIO 20666970 CONSTRUCCIÓN CENTRO GERONTOLOGICO 2</t>
  </si>
  <si>
    <t>0111500773</t>
  </si>
  <si>
    <t>BAJIO 20526877 FORTAMUN 2018</t>
  </si>
  <si>
    <t>0111500774</t>
  </si>
  <si>
    <t>BAJIO 20526521 FAISM 2018</t>
  </si>
  <si>
    <t/>
  </si>
  <si>
    <t>NO APLICA</t>
  </si>
  <si>
    <t>0112200002</t>
  </si>
  <si>
    <t>SUBSIDIO AL EMPLEO</t>
  </si>
  <si>
    <t>0112400001</t>
  </si>
  <si>
    <t>Contribuyentes Clientes</t>
  </si>
  <si>
    <t>0112300001</t>
  </si>
  <si>
    <t>Funcionarios y empleados</t>
  </si>
  <si>
    <t>0112300003</t>
  </si>
  <si>
    <t>Gastos por Comprobar</t>
  </si>
  <si>
    <t>0112300011</t>
  </si>
  <si>
    <t>Anticipos de Nómina</t>
  </si>
  <si>
    <t>0112300013</t>
  </si>
  <si>
    <t>Comisiones bancarias</t>
  </si>
  <si>
    <t>0112500001</t>
  </si>
  <si>
    <t>Fondo Fijo</t>
  </si>
  <si>
    <t>0112900001</t>
  </si>
  <si>
    <t>Otros deudores</t>
  </si>
  <si>
    <t>0113100001</t>
  </si>
  <si>
    <t>Ant Prov Prest Serv C P</t>
  </si>
  <si>
    <t>0113400001</t>
  </si>
  <si>
    <t>Ant Contratistas C P</t>
  </si>
  <si>
    <t>0113900001</t>
  </si>
  <si>
    <t>TELEFONIA CELULAR</t>
  </si>
  <si>
    <t>Fideicomiso FAIM</t>
  </si>
  <si>
    <t>0123105811</t>
  </si>
  <si>
    <t>Terrenos</t>
  </si>
  <si>
    <t>0123305831</t>
  </si>
  <si>
    <t>Edificios e instalaciones</t>
  </si>
  <si>
    <t>0123405891</t>
  </si>
  <si>
    <t>Infraestructura</t>
  </si>
  <si>
    <t>0123526121</t>
  </si>
  <si>
    <t>Edificación no habitacional</t>
  </si>
  <si>
    <t>0123536131</t>
  </si>
  <si>
    <t>Constr obras p abastecde agua petróleo gas el</t>
  </si>
  <si>
    <t>0123546141</t>
  </si>
  <si>
    <t>División de terrenos y Constr de obras de urbaniz</t>
  </si>
  <si>
    <t>0123556151</t>
  </si>
  <si>
    <t>Construcción de vías de comunicación</t>
  </si>
  <si>
    <t>0123596191</t>
  </si>
  <si>
    <t>Trabajos de acabados en edificaciones y otros trab</t>
  </si>
  <si>
    <t>0123626221</t>
  </si>
  <si>
    <t>0123656251</t>
  </si>
  <si>
    <t>0123676271</t>
  </si>
  <si>
    <t>Instalaciones y equipamiento en construcciones</t>
  </si>
  <si>
    <t>0124115111</t>
  </si>
  <si>
    <t>Muebles de oficina y estantería</t>
  </si>
  <si>
    <t>0124125121</t>
  </si>
  <si>
    <t>Muebles excepto de oficina y estantería</t>
  </si>
  <si>
    <t>0124135151</t>
  </si>
  <si>
    <t>Computadoras y equipo periférico</t>
  </si>
  <si>
    <t>0124195191</t>
  </si>
  <si>
    <t>Otros mobiliarios y equipos de administración</t>
  </si>
  <si>
    <t>0124215211</t>
  </si>
  <si>
    <t>Equipo de audio y de video</t>
  </si>
  <si>
    <t>0124235231</t>
  </si>
  <si>
    <t>Camaras fotograficas y de video</t>
  </si>
  <si>
    <t>0124295291</t>
  </si>
  <si>
    <t>Otro mobiliario y equipo educacional y recreativo</t>
  </si>
  <si>
    <t>0124315311</t>
  </si>
  <si>
    <t>Equipo para uso médico dental y para laboratorio</t>
  </si>
  <si>
    <t>0124325321</t>
  </si>
  <si>
    <t>Instrumentos médicos</t>
  </si>
  <si>
    <t>0124415411</t>
  </si>
  <si>
    <t>Automóviles y camiones</t>
  </si>
  <si>
    <t>0124425421</t>
  </si>
  <si>
    <t>Carrocerías y remolques</t>
  </si>
  <si>
    <t>0124495491</t>
  </si>
  <si>
    <t>Otro equipo de transporte</t>
  </si>
  <si>
    <t>0124505511</t>
  </si>
  <si>
    <t>Equipo de defensa y de seguridad</t>
  </si>
  <si>
    <t>0124615611</t>
  </si>
  <si>
    <t>Maquinaria y equipo agropecuario</t>
  </si>
  <si>
    <t>0124625621</t>
  </si>
  <si>
    <t>Maquinaria y equipo industrial</t>
  </si>
  <si>
    <t>0124635631</t>
  </si>
  <si>
    <t>Maquinaria y equipo de construccion</t>
  </si>
  <si>
    <t>0124645641</t>
  </si>
  <si>
    <t>Sistemas de aire acondicionado calefacción y refr</t>
  </si>
  <si>
    <t>0124655651</t>
  </si>
  <si>
    <t>Equipo de comunicación y telecomunicacion</t>
  </si>
  <si>
    <t>0124665661</t>
  </si>
  <si>
    <t>Accesorios de iluminación</t>
  </si>
  <si>
    <t>0124665663</t>
  </si>
  <si>
    <t>Eq de generación y distrib de energía eléctrica</t>
  </si>
  <si>
    <t>0124675671</t>
  </si>
  <si>
    <t>Herramientas y maquinas  herramienta</t>
  </si>
  <si>
    <t>0124695691</t>
  </si>
  <si>
    <t>Otros equipos</t>
  </si>
  <si>
    <t>0124715131</t>
  </si>
  <si>
    <t>Libros revistas y otros elementos coleccionables</t>
  </si>
  <si>
    <t>0124715133</t>
  </si>
  <si>
    <t>Otros bienes artísticos culturales y científicos</t>
  </si>
  <si>
    <t>0124875771</t>
  </si>
  <si>
    <t>Especies menores y de zoológico</t>
  </si>
  <si>
    <t>0126105831</t>
  </si>
  <si>
    <t>Dep Acum Edificios e instalaciones</t>
  </si>
  <si>
    <t>0126305111</t>
  </si>
  <si>
    <t>0126305121</t>
  </si>
  <si>
    <t>0126305151</t>
  </si>
  <si>
    <t>0126305191</t>
  </si>
  <si>
    <t>0126305211</t>
  </si>
  <si>
    <t>0126305231</t>
  </si>
  <si>
    <t>0126305291</t>
  </si>
  <si>
    <t>0126305311</t>
  </si>
  <si>
    <t>0126305321</t>
  </si>
  <si>
    <t>0126305411</t>
  </si>
  <si>
    <t>0126305421</t>
  </si>
  <si>
    <t>0126305491</t>
  </si>
  <si>
    <t>0126305511</t>
  </si>
  <si>
    <t>0126305611</t>
  </si>
  <si>
    <t>0126305621</t>
  </si>
  <si>
    <t>0126305631</t>
  </si>
  <si>
    <t>0126305641</t>
  </si>
  <si>
    <t>0126305651</t>
  </si>
  <si>
    <t>0126305661</t>
  </si>
  <si>
    <t>0126305663</t>
  </si>
  <si>
    <t>0126305671</t>
  </si>
  <si>
    <t>0126305691</t>
  </si>
  <si>
    <t>0126405771</t>
  </si>
  <si>
    <t>Software</t>
  </si>
  <si>
    <t>Licencias informaticas e intelectuales</t>
  </si>
  <si>
    <t>0126505911</t>
  </si>
  <si>
    <t>Amort Acum Software</t>
  </si>
  <si>
    <t>0126505971</t>
  </si>
  <si>
    <t>Amort Acum Licencias informaticas</t>
  </si>
  <si>
    <t>Estudios e investigaciones</t>
  </si>
  <si>
    <t>0211100003</t>
  </si>
  <si>
    <t>PAGO NOMINA CON CHEQUE</t>
  </si>
  <si>
    <t>0211200001</t>
  </si>
  <si>
    <t>Proveedores por pagar CP</t>
  </si>
  <si>
    <t>0211200172</t>
  </si>
  <si>
    <t>PASIVOS CAPITULO 2000 AL CIERRE 2017</t>
  </si>
  <si>
    <t>0211300001</t>
  </si>
  <si>
    <t>Contratistas por pagar CP</t>
  </si>
  <si>
    <t>0211300176</t>
  </si>
  <si>
    <t>PASIVOS CAPITULO 6000 AL CIERRE 2017</t>
  </si>
  <si>
    <t>0211500174</t>
  </si>
  <si>
    <t>PASIVOS CAPITULO 4000 AL CIERRE 2017</t>
  </si>
  <si>
    <t>0211700001</t>
  </si>
  <si>
    <t>ISR SUELDOS Y SALARIOS</t>
  </si>
  <si>
    <t>0211700002</t>
  </si>
  <si>
    <t>ISR HONORARIOS ASIMILADOS</t>
  </si>
  <si>
    <t>0211700003</t>
  </si>
  <si>
    <t>ISR 10% HONORARIOS PROFESIONALES</t>
  </si>
  <si>
    <t>0211700004</t>
  </si>
  <si>
    <t>ISR POR ARRENDAMIENTO</t>
  </si>
  <si>
    <t>0211700006</t>
  </si>
  <si>
    <t>1% IMPUESTO CEDULAR</t>
  </si>
  <si>
    <t>0211700007</t>
  </si>
  <si>
    <t>2% IMPUESTO CEDULAR</t>
  </si>
  <si>
    <t>0211700008</t>
  </si>
  <si>
    <t>ISR PROG. ESPECIALES</t>
  </si>
  <si>
    <t>0211700009</t>
  </si>
  <si>
    <t>CEDULAR PROG. ESPECIALES</t>
  </si>
  <si>
    <t>0211700101</t>
  </si>
  <si>
    <t>2% ICIC</t>
  </si>
  <si>
    <t>0211700103</t>
  </si>
  <si>
    <t>.40% CONTRALORIA MUNICIPAL</t>
  </si>
  <si>
    <t>0211700104</t>
  </si>
  <si>
    <t>1% DIF</t>
  </si>
  <si>
    <t>0211700111</t>
  </si>
  <si>
    <t>DIVO</t>
  </si>
  <si>
    <t>0211700112</t>
  </si>
  <si>
    <t>.005% SGP</t>
  </si>
  <si>
    <t>0211700115</t>
  </si>
  <si>
    <t>CUOTAS DE ORGANISMOS AGRICOLAS (COA)</t>
  </si>
  <si>
    <t>0211700301</t>
  </si>
  <si>
    <t>RETENCIONES POR PENSIONES ALIMENTICIAS</t>
  </si>
  <si>
    <t>0211700302</t>
  </si>
  <si>
    <t>RETENCION PRESTAMOS CAJAS DE AHORRO</t>
  </si>
  <si>
    <t>0211700305</t>
  </si>
  <si>
    <t>DESCUENTOS A EMPLEADOS POR ADQUISICION DE BIENES Y</t>
  </si>
  <si>
    <t>0211700306</t>
  </si>
  <si>
    <t>DESCUENTOS PARTIDOS</t>
  </si>
  <si>
    <t>0211700307</t>
  </si>
  <si>
    <t>OTROS DESCUENTOS</t>
  </si>
  <si>
    <t>0211700399</t>
  </si>
  <si>
    <t>Fondo de Ahorro</t>
  </si>
  <si>
    <t>0211800001</t>
  </si>
  <si>
    <t>DEVOLUCIONES DE LA LEY DE INGRESOS POR PAGAR A COR</t>
  </si>
  <si>
    <t>0211900001</t>
  </si>
  <si>
    <t>Otras ctas por pagar CP</t>
  </si>
  <si>
    <t>0211900004</t>
  </si>
  <si>
    <t>TESORERIA DE LA FEDERACION</t>
  </si>
  <si>
    <t>0211900005</t>
  </si>
  <si>
    <t>SECRETARIA DE FINANZAS, INVERSION Y ADMINISTRACION</t>
  </si>
  <si>
    <t>0211900006</t>
  </si>
  <si>
    <t>CONTABILIDAD DE OBRAS</t>
  </si>
  <si>
    <t>0219900001</t>
  </si>
  <si>
    <t>CHEQUES CANCELADOS</t>
  </si>
  <si>
    <t>0411212101</t>
  </si>
  <si>
    <t>Impuesto Predial Rustico</t>
  </si>
  <si>
    <t>0411212102</t>
  </si>
  <si>
    <t>Impuesto Predial Urbano</t>
  </si>
  <si>
    <t>0411212201</t>
  </si>
  <si>
    <t>Imp s/ adquisicion Bienes inmuebles</t>
  </si>
  <si>
    <t>0411212301</t>
  </si>
  <si>
    <t>Impuesto S/ división y lot del Inmueble</t>
  </si>
  <si>
    <t>0411212401</t>
  </si>
  <si>
    <t>Impuesto Sobre Fraccionamientos</t>
  </si>
  <si>
    <t>0411313102</t>
  </si>
  <si>
    <t>Imp s/ rifas,sorteos,loterias y concurso</t>
  </si>
  <si>
    <t>0411313201</t>
  </si>
  <si>
    <t>Imp s/ diversiones y expectaculos pub</t>
  </si>
  <si>
    <t>0413131101</t>
  </si>
  <si>
    <t>Contribución de Obra  Pública Urbana</t>
  </si>
  <si>
    <t>0414343102</t>
  </si>
  <si>
    <t>Por el Servicio de alumbrado público</t>
  </si>
  <si>
    <t>0414343103</t>
  </si>
  <si>
    <t>Servicios de Limpia, rec,traslado,tratam</t>
  </si>
  <si>
    <t>0414343104</t>
  </si>
  <si>
    <t>Servicios de Panteones</t>
  </si>
  <si>
    <t>0414343105</t>
  </si>
  <si>
    <t>Por Servicio de Rastro</t>
  </si>
  <si>
    <t>0414944101</t>
  </si>
  <si>
    <t>Serv Obra Pública y desarrollo Urbano</t>
  </si>
  <si>
    <t>0414944102</t>
  </si>
  <si>
    <t>Serv Catastrales, practica y aut Avaluos</t>
  </si>
  <si>
    <t>0414944103</t>
  </si>
  <si>
    <t>Expedicion de Certificados y constancias</t>
  </si>
  <si>
    <t>0414944104</t>
  </si>
  <si>
    <t>Exp Perm Event venta Bebidas Alcoholicas</t>
  </si>
  <si>
    <t>0414944105</t>
  </si>
  <si>
    <t>Exp licencias establecimiento anuncios</t>
  </si>
  <si>
    <t>0414944106</t>
  </si>
  <si>
    <t>Por Servicios en materia ambiental</t>
  </si>
  <si>
    <t>0414944107</t>
  </si>
  <si>
    <t>Serv de transporte pub urbano y suburban</t>
  </si>
  <si>
    <t>0414944108</t>
  </si>
  <si>
    <t>Exp de Constancias de no infracción</t>
  </si>
  <si>
    <t>0414944109</t>
  </si>
  <si>
    <t>Por Servicios de Protección Civil</t>
  </si>
  <si>
    <t>0414944110</t>
  </si>
  <si>
    <t>Serv de bibliot Pub y casa de la cultura</t>
  </si>
  <si>
    <t>0414944111</t>
  </si>
  <si>
    <t>Por el funcionamiento de juegos mecanico</t>
  </si>
  <si>
    <t>0414944112</t>
  </si>
  <si>
    <t>Serv de tránsito y vialidad</t>
  </si>
  <si>
    <t>0414944113</t>
  </si>
  <si>
    <t>Por almacenaje o guarda de vehículo</t>
  </si>
  <si>
    <t>0414944114</t>
  </si>
  <si>
    <t>Talleres CEDECOM</t>
  </si>
  <si>
    <t>0414944115</t>
  </si>
  <si>
    <t>Por servicio de Sanitario</t>
  </si>
  <si>
    <t>0415151001</t>
  </si>
  <si>
    <t>Permiso uso vía pública carga descarga</t>
  </si>
  <si>
    <t>0415151002</t>
  </si>
  <si>
    <t>Permiso para eventos sociales</t>
  </si>
  <si>
    <t>0415151003</t>
  </si>
  <si>
    <t>Ocupación en la vía pública</t>
  </si>
  <si>
    <t>0415151004</t>
  </si>
  <si>
    <t>Ejercer comercio día de la Candelaria</t>
  </si>
  <si>
    <t>0415151005</t>
  </si>
  <si>
    <t>Rentas públicas municipales</t>
  </si>
  <si>
    <t>0415151006</t>
  </si>
  <si>
    <t>Renta Teatro Angela Peralta 12%</t>
  </si>
  <si>
    <t>0415151017</t>
  </si>
  <si>
    <t>Renta de Espacios  del teatro</t>
  </si>
  <si>
    <t>0415951601</t>
  </si>
  <si>
    <t>Tramite de Pasaportes</t>
  </si>
  <si>
    <t>0415951602</t>
  </si>
  <si>
    <t>Inscripción a padrón de proveedores</t>
  </si>
  <si>
    <t>0415951603</t>
  </si>
  <si>
    <t>Inscripción perito responsable de obra</t>
  </si>
  <si>
    <t>0415951605</t>
  </si>
  <si>
    <t>Base licitación adquisición y enajenació</t>
  </si>
  <si>
    <t>0415951606</t>
  </si>
  <si>
    <t>Servicio de fotocopias</t>
  </si>
  <si>
    <t>0415951607</t>
  </si>
  <si>
    <t>Daños de Bienes Muebles e inmuebles</t>
  </si>
  <si>
    <t>0415951608</t>
  </si>
  <si>
    <t>Traspaso lugar asignado ejercer comercio</t>
  </si>
  <si>
    <t>0415951609</t>
  </si>
  <si>
    <t>Energía eléctrica de comerciantes</t>
  </si>
  <si>
    <t>0416161101</t>
  </si>
  <si>
    <t>Recargos Urbano</t>
  </si>
  <si>
    <t>0416161102</t>
  </si>
  <si>
    <t>Recargos Rusticos</t>
  </si>
  <si>
    <t>0416161103</t>
  </si>
  <si>
    <t>Recargo de comerciantes</t>
  </si>
  <si>
    <t>0416261201</t>
  </si>
  <si>
    <t>Multas de predial</t>
  </si>
  <si>
    <t>0416261202</t>
  </si>
  <si>
    <t>Multas de Ecología</t>
  </si>
  <si>
    <t>0416261204</t>
  </si>
  <si>
    <t>Multas de tránsito transporte municipal</t>
  </si>
  <si>
    <t>0416261205</t>
  </si>
  <si>
    <t>Multas de Fiscalización</t>
  </si>
  <si>
    <t>0416261206</t>
  </si>
  <si>
    <t>Multas</t>
  </si>
  <si>
    <t>0416261207</t>
  </si>
  <si>
    <t>Multas de Alcaldia</t>
  </si>
  <si>
    <t>0416261208</t>
  </si>
  <si>
    <t>Multas de Catastro</t>
  </si>
  <si>
    <t>0416761701</t>
  </si>
  <si>
    <t>Aportación Estatal de Casa de la Cultura</t>
  </si>
  <si>
    <t>0416761703</t>
  </si>
  <si>
    <t>Legados, donativos y subsidios</t>
  </si>
  <si>
    <t>0416961901</t>
  </si>
  <si>
    <t>Honorarios de peritos</t>
  </si>
  <si>
    <t>0416961902</t>
  </si>
  <si>
    <t>Honorarios de ejecución</t>
  </si>
  <si>
    <t>0416961903</t>
  </si>
  <si>
    <t>Honorarios de Valuación Fiscal</t>
  </si>
  <si>
    <t>0416961904</t>
  </si>
  <si>
    <t>Cuota de Organismos Agrícolas</t>
  </si>
  <si>
    <t>0416961905</t>
  </si>
  <si>
    <t>Comisión de tarjeta de credito y/o debit</t>
  </si>
  <si>
    <t>0416961906</t>
  </si>
  <si>
    <t>Otros Ingresos</t>
  </si>
  <si>
    <t>0419119101</t>
  </si>
  <si>
    <t>Rezago Rustico</t>
  </si>
  <si>
    <t>0419119201</t>
  </si>
  <si>
    <t>Rezago Urbano</t>
  </si>
  <si>
    <t>0421181010</t>
  </si>
  <si>
    <t>Fondo General de Participaciones</t>
  </si>
  <si>
    <t>0421181020</t>
  </si>
  <si>
    <t>Fondo de Fomento Municipal</t>
  </si>
  <si>
    <t>0421181030</t>
  </si>
  <si>
    <t>Fondo de Fiscalización</t>
  </si>
  <si>
    <t>0421181040</t>
  </si>
  <si>
    <t>Impuesto Especial prod servicios (IEPS)</t>
  </si>
  <si>
    <t>0421181050</t>
  </si>
  <si>
    <t>Gasolina y Diesel</t>
  </si>
  <si>
    <t>0421181060</t>
  </si>
  <si>
    <t>ISR participable</t>
  </si>
  <si>
    <t>0421181070</t>
  </si>
  <si>
    <t>Tenencia</t>
  </si>
  <si>
    <t>0421181090</t>
  </si>
  <si>
    <t>Impuesto sobre automoviles Nuevos (ISAN)</t>
  </si>
  <si>
    <t>0421181100</t>
  </si>
  <si>
    <t>Derecho de Alcoholes</t>
  </si>
  <si>
    <t>0421282010</t>
  </si>
  <si>
    <t>Fdo Infraestructura social municipal</t>
  </si>
  <si>
    <t>0421282020</t>
  </si>
  <si>
    <t>Fondo fortalecimiento municipal</t>
  </si>
  <si>
    <t>0421383030</t>
  </si>
  <si>
    <t>MEJORAMIENTO DE CAMINOS</t>
  </si>
  <si>
    <t>0421383040</t>
  </si>
  <si>
    <t xml:space="preserve"> IPP INFRAESTRUCTURA RECONSTRUCCION DE TEJIDO SOCI</t>
  </si>
  <si>
    <t>0421383060</t>
  </si>
  <si>
    <t>PROGRAMA IMPULSO DESARROLLO DEL HOGAR</t>
  </si>
  <si>
    <t>0421383070</t>
  </si>
  <si>
    <t xml:space="preserve"> IMPULSO A LOS SERVICIOS BASICOS EN MI COLONIA Y C</t>
  </si>
  <si>
    <t>0421383080</t>
  </si>
  <si>
    <t>FORTASEG</t>
  </si>
  <si>
    <t>0431152001</t>
  </si>
  <si>
    <t>Rend financieros cta cte años anteriores</t>
  </si>
  <si>
    <t>0431152002</t>
  </si>
  <si>
    <t>Rend financieros fondo III ramo 33 años anteriores</t>
  </si>
  <si>
    <t>0431152003</t>
  </si>
  <si>
    <t>Rendimien financieros fondo III ramo 33</t>
  </si>
  <si>
    <t>0431152004</t>
  </si>
  <si>
    <t>Rendimient financieros fondo IV ramo 33</t>
  </si>
  <si>
    <t>0431152005</t>
  </si>
  <si>
    <t>Rendimientos Financieros Cuenta pública</t>
  </si>
  <si>
    <t>0511101131</t>
  </si>
  <si>
    <t>Sueldos Base</t>
  </si>
  <si>
    <t>0511301321</t>
  </si>
  <si>
    <t>Prima Vacacional</t>
  </si>
  <si>
    <t>0511301323</t>
  </si>
  <si>
    <t>Gratificación de fin de año</t>
  </si>
  <si>
    <t>0511301331</t>
  </si>
  <si>
    <t>Remuneraciones por horas extraordinarias</t>
  </si>
  <si>
    <t>0511401441</t>
  </si>
  <si>
    <t>Seguros</t>
  </si>
  <si>
    <t>0511501511</t>
  </si>
  <si>
    <t>Cuotas para el fondo de ahorro</t>
  </si>
  <si>
    <t>0511501522</t>
  </si>
  <si>
    <t>Liquid por indem y sueldos y salarios caídos</t>
  </si>
  <si>
    <t>0511501541</t>
  </si>
  <si>
    <t>Prestaciones establecidas por CGT</t>
  </si>
  <si>
    <t>0512102111</t>
  </si>
  <si>
    <t>Materiales y útiles de oficina</t>
  </si>
  <si>
    <t>0512102112</t>
  </si>
  <si>
    <t>Equipos menores de oficina</t>
  </si>
  <si>
    <t>0512102121</t>
  </si>
  <si>
    <t>Materiales y útiles de impresión y reproducción</t>
  </si>
  <si>
    <t>0512102141</t>
  </si>
  <si>
    <t>Mat y útiles de tecnologías de la Info y Com</t>
  </si>
  <si>
    <t>0512102161</t>
  </si>
  <si>
    <t>Material de limpieza</t>
  </si>
  <si>
    <t>0512202211</t>
  </si>
  <si>
    <t>Prod Alimp efectivos participen en ProgSegPub</t>
  </si>
  <si>
    <t>0512202212</t>
  </si>
  <si>
    <t>Prod Alim p pers en instalac de depend y ent</t>
  </si>
  <si>
    <t>0512202221</t>
  </si>
  <si>
    <t>Productos alimenticios para animales</t>
  </si>
  <si>
    <t>0512202231</t>
  </si>
  <si>
    <t>Utensilios para el servicio de alimentación</t>
  </si>
  <si>
    <t>0512302351</t>
  </si>
  <si>
    <t>Productos químicos farmacéuticos y de laboratorio</t>
  </si>
  <si>
    <t>0512402411</t>
  </si>
  <si>
    <t>Materiales de construcción minerales no metálicos</t>
  </si>
  <si>
    <t>0512402421</t>
  </si>
  <si>
    <t>Materiales de construcción de concreto</t>
  </si>
  <si>
    <t>0512402461</t>
  </si>
  <si>
    <t>Material eléctrico y electrónico</t>
  </si>
  <si>
    <t>0512402491</t>
  </si>
  <si>
    <t>Materiales diversos</t>
  </si>
  <si>
    <t>0512502531</t>
  </si>
  <si>
    <t>Medicinas y productos farmacéuticos</t>
  </si>
  <si>
    <t>0512502541</t>
  </si>
  <si>
    <t>Materiales accesorios y suministros médicos</t>
  </si>
  <si>
    <t>0512602611</t>
  </si>
  <si>
    <t>Combus Lub y aditivos vehículos Seg Pub</t>
  </si>
  <si>
    <t>0512602612</t>
  </si>
  <si>
    <t>Combus Lub y aditivos vehículos Serv Pub</t>
  </si>
  <si>
    <t>0512602613</t>
  </si>
  <si>
    <t>Combus Lub y aditp maq eq Prod y serv Admin</t>
  </si>
  <si>
    <t>0512702711</t>
  </si>
  <si>
    <t>Vestuario y uniformes</t>
  </si>
  <si>
    <t>0512702721</t>
  </si>
  <si>
    <t>Prendas de seguridad</t>
  </si>
  <si>
    <t>0512902911</t>
  </si>
  <si>
    <t>Herramientas menores</t>
  </si>
  <si>
    <t>0512902921</t>
  </si>
  <si>
    <t>Refacciones y accesorios menores de edificios</t>
  </si>
  <si>
    <t>0512902941</t>
  </si>
  <si>
    <t>Ref y Acces men Eq cómputo y tecn de la Info</t>
  </si>
  <si>
    <t>0512902991</t>
  </si>
  <si>
    <t>Ref y Acces menores otros bienes muebles</t>
  </si>
  <si>
    <t>0513103111</t>
  </si>
  <si>
    <t>Servicio de energía eléctrica</t>
  </si>
  <si>
    <t>0513103121</t>
  </si>
  <si>
    <t>Servicio de gas</t>
  </si>
  <si>
    <t>0513103141</t>
  </si>
  <si>
    <t>Servicio telefonía tradicional</t>
  </si>
  <si>
    <t>0513103152</t>
  </si>
  <si>
    <t>Radiolocalización</t>
  </si>
  <si>
    <t>0513103171</t>
  </si>
  <si>
    <t>Servicios de acceso de internet</t>
  </si>
  <si>
    <t>0513103173</t>
  </si>
  <si>
    <t>Servicios de procesamiento de información</t>
  </si>
  <si>
    <t>0513103181</t>
  </si>
  <si>
    <t>Servicio postal</t>
  </si>
  <si>
    <t>0513103192</t>
  </si>
  <si>
    <t>Contratación de otros servicios</t>
  </si>
  <si>
    <t>0513203231</t>
  </si>
  <si>
    <t>Arrendam de Mobil y Eq de administración</t>
  </si>
  <si>
    <t>0513203252</t>
  </si>
  <si>
    <t>Arrend Vehículos Serv Administrativos</t>
  </si>
  <si>
    <t>0513203291</t>
  </si>
  <si>
    <t>Otros Arrendamientos</t>
  </si>
  <si>
    <t>0513303311</t>
  </si>
  <si>
    <t>Servicios legales</t>
  </si>
  <si>
    <t>0513303314</t>
  </si>
  <si>
    <t>Otros servicios relacionados</t>
  </si>
  <si>
    <t>0513303331</t>
  </si>
  <si>
    <t>Servicios de consultoría administrativa</t>
  </si>
  <si>
    <t>0513303332</t>
  </si>
  <si>
    <t>Serv de procesos técnica y en tecn de la Info</t>
  </si>
  <si>
    <t>0513303341</t>
  </si>
  <si>
    <t>Servicios de capacitación</t>
  </si>
  <si>
    <t>0513303361</t>
  </si>
  <si>
    <t>Impresiones doc ofic p prestación de Serv pub</t>
  </si>
  <si>
    <t>0513303391</t>
  </si>
  <si>
    <t>Serv profesionales científicos y tec integrales</t>
  </si>
  <si>
    <t>0513403411</t>
  </si>
  <si>
    <t>Servicios financieros y bancarios</t>
  </si>
  <si>
    <t>0513403451</t>
  </si>
  <si>
    <t>Seguro de bienes patrimoniales</t>
  </si>
  <si>
    <t>0513403471</t>
  </si>
  <si>
    <t>Fletes y maniobras</t>
  </si>
  <si>
    <t>0513503511</t>
  </si>
  <si>
    <t>Conservación y mantenimiento de inmuebles</t>
  </si>
  <si>
    <t>0513503521</t>
  </si>
  <si>
    <t>Instal Rep y mantto  de Mobil y Eq de admon</t>
  </si>
  <si>
    <t>0513503551</t>
  </si>
  <si>
    <t>Mantto y conserv Veh terrestres aéreos mariti</t>
  </si>
  <si>
    <t>0513503571</t>
  </si>
  <si>
    <t>Instal Rep y mantto de maq otros Eq y herrami</t>
  </si>
  <si>
    <t>0513503581</t>
  </si>
  <si>
    <t>Servicios de limpieza y manejo de desechos</t>
  </si>
  <si>
    <t>0513503591</t>
  </si>
  <si>
    <t>Servicios de jardinería y fumigación</t>
  </si>
  <si>
    <t>0513603611</t>
  </si>
  <si>
    <t>Difusión e Info mensajes activ gubernamentales</t>
  </si>
  <si>
    <t>0513603612</t>
  </si>
  <si>
    <t>Impresión y elaborac public ofic y de informaci</t>
  </si>
  <si>
    <t>0513603614</t>
  </si>
  <si>
    <t>Ins y pubpropias operdependy entque no formen</t>
  </si>
  <si>
    <t>0513703751</t>
  </si>
  <si>
    <t>Viáticos nac p Serv pub Desemp funciones ofic</t>
  </si>
  <si>
    <t>0513803821</t>
  </si>
  <si>
    <t>Gastos de orden social y cultural</t>
  </si>
  <si>
    <t>0513803841</t>
  </si>
  <si>
    <t>Exposiciones</t>
  </si>
  <si>
    <t>0513803852</t>
  </si>
  <si>
    <t>Gastos ofic Serv pub superiores y mandos medios</t>
  </si>
  <si>
    <t>0513803853</t>
  </si>
  <si>
    <t>Gastos de representación</t>
  </si>
  <si>
    <t>0513903911</t>
  </si>
  <si>
    <t>Servicios funerarios y de cementerios</t>
  </si>
  <si>
    <t>0513903921</t>
  </si>
  <si>
    <t>Otros impuestos y derechos</t>
  </si>
  <si>
    <t>0513903941</t>
  </si>
  <si>
    <t>Sentencias y resoluciones judiciales</t>
  </si>
  <si>
    <t>0513903961</t>
  </si>
  <si>
    <t>Otros gastos por responsabilidades</t>
  </si>
  <si>
    <t>0513903981</t>
  </si>
  <si>
    <t>Impuesto sobre nóminas</t>
  </si>
  <si>
    <t>0521204151</t>
  </si>
  <si>
    <t>Transferencias para servicios personales</t>
  </si>
  <si>
    <t>0521204152</t>
  </si>
  <si>
    <t>Transferencias para materiales y suministros</t>
  </si>
  <si>
    <t>0521204153</t>
  </si>
  <si>
    <t>Transferencias para servicios básicos</t>
  </si>
  <si>
    <t>0521204154</t>
  </si>
  <si>
    <t>Transf asignaciones subsidios y otras ayudas</t>
  </si>
  <si>
    <t>0521204155</t>
  </si>
  <si>
    <t>Transf p bienes muebles inmuebles e intangibles</t>
  </si>
  <si>
    <t>0524104411</t>
  </si>
  <si>
    <t>Gastos relac con activ culturales deport y ayu</t>
  </si>
  <si>
    <t>0524104412</t>
  </si>
  <si>
    <t>Funerales y pagas de defunción</t>
  </si>
  <si>
    <t>0524304451</t>
  </si>
  <si>
    <t>Donativos a instituciones sin fines de lucro</t>
  </si>
  <si>
    <t>0525204521</t>
  </si>
  <si>
    <t>Jubilaciones</t>
  </si>
  <si>
    <t>0525904591</t>
  </si>
  <si>
    <t>Otras pensiones y jubilaciones</t>
  </si>
  <si>
    <t>0541109211</t>
  </si>
  <si>
    <t>Int de la deuda interna con instit de crédito</t>
  </si>
  <si>
    <t>0311000001</t>
  </si>
  <si>
    <t>PATRIMONIO</t>
  </si>
  <si>
    <t>0311009999</t>
  </si>
  <si>
    <t>Baja AF</t>
  </si>
  <si>
    <t>0313000001</t>
  </si>
  <si>
    <t>DONACIONES DE BIENES MUEBLES</t>
  </si>
  <si>
    <t>0313000002</t>
  </si>
  <si>
    <t>DONACIONES DE BIENES INMUEBLES</t>
  </si>
  <si>
    <t>0321000001</t>
  </si>
  <si>
    <t>RESULT DEL EJERCICIO: AHORRO/DESAHORRO)</t>
  </si>
  <si>
    <t>RESULTADO DEL EJERC (AHORRO/DESAHORRO)</t>
  </si>
  <si>
    <t>0322000001</t>
  </si>
  <si>
    <t>RESULTADO DE JERCICIO ANTERIORES</t>
  </si>
  <si>
    <t>0322000002</t>
  </si>
  <si>
    <t>RESULTADO DE EJERCICIO DICIEMBRE 2010</t>
  </si>
  <si>
    <t>0322000003</t>
  </si>
  <si>
    <t>RESULTADO DE EJERCICIO DICIEMBRE 2011</t>
  </si>
  <si>
    <t>0322000004</t>
  </si>
  <si>
    <t>RESULTADO DE EJERCICIO 2012</t>
  </si>
  <si>
    <t>0322000005</t>
  </si>
  <si>
    <t>RESULTADO DE EJERCICIO 2013</t>
  </si>
  <si>
    <t>0322000006</t>
  </si>
  <si>
    <t>RESULTADO DE EJERCICIO 2014</t>
  </si>
  <si>
    <t>0322000007</t>
  </si>
  <si>
    <t>RESULTADO DE EJERCICIO 2015</t>
  </si>
  <si>
    <t>0322000008</t>
  </si>
  <si>
    <t>RESULTADO DE EJERCICIO 2016</t>
  </si>
  <si>
    <t>0322000017</t>
  </si>
  <si>
    <t>RESULTADO DE EJERCICIO 2017</t>
  </si>
  <si>
    <t>0322000201</t>
  </si>
  <si>
    <t>REMANENTES FAISM 2010</t>
  </si>
  <si>
    <t>0322000202</t>
  </si>
  <si>
    <t>REMANENTES FAISM 2009</t>
  </si>
  <si>
    <t>0322000203</t>
  </si>
  <si>
    <t>REMANENTES FAISM 2008</t>
  </si>
  <si>
    <t>0322000204</t>
  </si>
  <si>
    <t>REMANENTES FAISM 2007</t>
  </si>
  <si>
    <t>0322000205</t>
  </si>
  <si>
    <t>REMANENTES FAISM 2006</t>
  </si>
  <si>
    <t>0322000207</t>
  </si>
  <si>
    <t>REMANENTES FAISM 2011</t>
  </si>
  <si>
    <t>0322000208</t>
  </si>
  <si>
    <t>REMANENTES FAISM 2012</t>
  </si>
  <si>
    <t>0322000209</t>
  </si>
  <si>
    <t>REMANENTE FAISM 2013</t>
  </si>
  <si>
    <t>0322000210</t>
  </si>
  <si>
    <t>REMANENTE FAISM 2014</t>
  </si>
  <si>
    <t>0322000211</t>
  </si>
  <si>
    <t>REMANENTE FAISM 2015</t>
  </si>
  <si>
    <t>0322000212</t>
  </si>
  <si>
    <t>REMANENTE FAISM 2016</t>
  </si>
  <si>
    <t>0322000301</t>
  </si>
  <si>
    <t>REMANENTES FORTAMUN 2010</t>
  </si>
  <si>
    <t>0322000302</t>
  </si>
  <si>
    <t>REMANENTES FORTAMUN 2009</t>
  </si>
  <si>
    <t>0322000303</t>
  </si>
  <si>
    <t>REMANENTES FORTAMUN 2008</t>
  </si>
  <si>
    <t>0322000304</t>
  </si>
  <si>
    <t>REMANENTES F-II 2006</t>
  </si>
  <si>
    <t>0322000305</t>
  </si>
  <si>
    <t>REMANENTES FORTAMUN 2011</t>
  </si>
  <si>
    <t>0322000308</t>
  </si>
  <si>
    <t>REMANENTES FORTAMUN 2012</t>
  </si>
  <si>
    <t>0322000309</t>
  </si>
  <si>
    <t>REMANENTE FORTAMUN 2013</t>
  </si>
  <si>
    <t>0322000310</t>
  </si>
  <si>
    <t>REMANENTE FORTAMUN 2014</t>
  </si>
  <si>
    <t>0322000311</t>
  </si>
  <si>
    <t>REMANENTE FORTAMUN 2015</t>
  </si>
  <si>
    <t>0322000312</t>
  </si>
  <si>
    <t>REMANENTE FORTAMUN 2016</t>
  </si>
  <si>
    <t>0322000401</t>
  </si>
  <si>
    <t>REMANENTES FOPEDEP 2012</t>
  </si>
  <si>
    <t>0322000402</t>
  </si>
  <si>
    <t>REMANENTES CONVENIOS FEDERALES 2009</t>
  </si>
  <si>
    <t>0322000403</t>
  </si>
  <si>
    <t>REM CF 2011</t>
  </si>
  <si>
    <t>0322000404</t>
  </si>
  <si>
    <t>0322000405</t>
  </si>
  <si>
    <t>REMANENTES SUBSEMUN 2012</t>
  </si>
  <si>
    <t>0322000406</t>
  </si>
  <si>
    <t>REMANENTES FOPEDEP 2011</t>
  </si>
  <si>
    <t>0322000501</t>
  </si>
  <si>
    <t>REMANENTES CONVENIOS ESTATALES 2010</t>
  </si>
  <si>
    <t>0322000502</t>
  </si>
  <si>
    <t>REMANENTES CONVENIOS ESTATALES 2009</t>
  </si>
  <si>
    <t>0322000503</t>
  </si>
  <si>
    <t>REMANENTES CONVENIOS ESTATALES 2008</t>
  </si>
  <si>
    <t>0322000505</t>
  </si>
  <si>
    <t>REM CE 2011</t>
  </si>
  <si>
    <t>0322000506</t>
  </si>
  <si>
    <t>REAMANENTES CONVENIOS ESTATALES 2012</t>
  </si>
  <si>
    <t>0322000507</t>
  </si>
  <si>
    <t>REAMANENTES CONVENIOS ESTATALES 2013</t>
  </si>
  <si>
    <t>0322000508</t>
  </si>
  <si>
    <t>REMANENTES ESTATALES 2014</t>
  </si>
  <si>
    <t>0322000509</t>
  </si>
  <si>
    <t>REMANENTE ESTATAL 2015</t>
  </si>
  <si>
    <t>0322000510</t>
  </si>
  <si>
    <t>REMANENTE ESTATAL 2016</t>
  </si>
  <si>
    <t>0322000601</t>
  </si>
  <si>
    <t>REMANENTES RECURSO MUNICIPAL 2009</t>
  </si>
  <si>
    <t>0322000603</t>
  </si>
  <si>
    <t>REMANENTES RECURSO MUNICIPAL 2010</t>
  </si>
  <si>
    <t>0322000604</t>
  </si>
  <si>
    <t>REMANENTES RECURSO MUNICIPAL 2011</t>
  </si>
  <si>
    <t>0322000605</t>
  </si>
  <si>
    <t>REMANENTES RECURSO MUNICIPAL 2013</t>
  </si>
  <si>
    <t>0322000701</t>
  </si>
  <si>
    <t>REMANENTES CONVENIOS FEDERALES 2013</t>
  </si>
  <si>
    <t>0322000702</t>
  </si>
  <si>
    <t>REMANENTES FEDERALES 2014</t>
  </si>
  <si>
    <t>0322000703</t>
  </si>
  <si>
    <t>REMANENTES FEDERALES 2015</t>
  </si>
  <si>
    <t>0322000704</t>
  </si>
  <si>
    <t>REMANENTES FEDERALES 2016</t>
  </si>
  <si>
    <t>0322000801</t>
  </si>
  <si>
    <t>REMANENTES RECURSO MUNICIPAL 2015</t>
  </si>
  <si>
    <t>0322000999</t>
  </si>
  <si>
    <t>AJUSTE POR ACTUALIZACION DE INVENTARIOS</t>
  </si>
  <si>
    <t>0325200001</t>
  </si>
  <si>
    <t>CAMBIOS POR ERRORES CONTABLES</t>
  </si>
  <si>
    <t>BAJIO 2849057 RECURSO MUNICIPAL  TPV</t>
  </si>
  <si>
    <t>BJIO CUENTA PUBLICA 2013 C/2050101</t>
  </si>
  <si>
    <t>BJIO CONCENTRADORA 2013  CTA. 90375320101</t>
  </si>
  <si>
    <t>BJIO RECAUDACIÓN PREDIAL CTA. 102725990101</t>
  </si>
  <si>
    <t>BJIO CUENTA PÚBLICA  2014   CTA 102728540101</t>
  </si>
  <si>
    <t>BJIO CUENTA PÚBLICA  2015   CTA 24712070101</t>
  </si>
  <si>
    <t>BAJIO 14917355 CUENTA PUBLICA 2016</t>
  </si>
  <si>
    <t>BAJIO 17554403 CUENTA PUBLICA 2017</t>
  </si>
  <si>
    <t>BAJIO 20528626 CUENTA PUBLICA 2018</t>
  </si>
  <si>
    <t>BANAMEX 7996886 RECURSO MUNICIPAL</t>
  </si>
  <si>
    <t>BANCOMER 167239807 CREDITO FIDEICOMISO 1 BANCOMER</t>
  </si>
  <si>
    <t>BANCOMER 111374818 RECURSO MUNICIPAL 2017</t>
  </si>
  <si>
    <t>BANORTE 630473443 RECURSO MUNICIPAL</t>
  </si>
  <si>
    <t>BANORTE 538963358 SIEMPRE HERMOSO SAN MIGUEL</t>
  </si>
  <si>
    <t>BAJIO 6223788 F-III 2011 INVERSION</t>
  </si>
  <si>
    <t>BANORTE 486533357 FORTASEG FEDERAL 2017</t>
  </si>
  <si>
    <t>BANORTE 486533375 FORTASEG COOPARTICIPACION 2017</t>
  </si>
  <si>
    <t>BAJIO 19207661 CODE 2017</t>
  </si>
  <si>
    <t>BAJIO 19571975 APOYO A MIGRANTES 2017</t>
  </si>
  <si>
    <t>BAJIO 19675016 REPROCOM 2017</t>
  </si>
  <si>
    <t>BAJIO 14740559 FONDO DE AHORRO AYUNTAMIENTO</t>
  </si>
  <si>
    <t>BANORTE 4991359337 PROV AGUINALDO 2017</t>
  </si>
  <si>
    <t>NOTAS A LOS ESTADOS FINANCIERO
PRIMER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</si>
</sst>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483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7" xfId="0" applyNumberFormat="1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Alignment="1" applyProtection="1">
      <alignment horizontal="center" vertical="top" wrapText="1"/>
    </xf>
    <xf numFmtId="0" fontId="11" fillId="4" borderId="20" xfId="0" applyFont="1" applyFill="1" applyBorder="1" applyAlignment="1" applyProtection="1">
      <alignment horizontal="center" vertical="center" wrapText="1"/>
      <protection locked="0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11</xdr:row>
      <xdr:rowOff>28575</xdr:rowOff>
    </xdr:from>
    <xdr:to>
      <xdr:col>4</xdr:col>
      <xdr:colOff>793751</xdr:colOff>
      <xdr:row>21</xdr:row>
      <xdr:rowOff>33336</xdr:rowOff>
    </xdr:to>
    <xdr:sp macro="" textlink="">
      <xdr:nvSpPr>
        <xdr:cNvPr id="2" name="1 CuadroTexto"/>
        <xdr:cNvSpPr txBox="1"/>
      </xdr:nvSpPr>
      <xdr:spPr>
        <a:xfrm>
          <a:off x="5514975" y="1943100"/>
          <a:ext cx="22225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 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tabSelected="1" zoomScaleNormal="100" zoomScaleSheetLayoutView="100" workbookViewId="0">
      <pane ySplit="2" topLeftCell="A11" activePane="bottomLeft" state="frozen"/>
      <selection activeCell="A14" sqref="A14:B14"/>
      <selection pane="bottomLeft" sqref="A1:B41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482" t="s">
        <v>1419</v>
      </c>
      <c r="B1" s="450"/>
      <c r="C1" s="1"/>
    </row>
    <row r="2" spans="1:3" ht="15" customHeight="1" x14ac:dyDescent="0.2">
      <c r="A2" s="171" t="s">
        <v>131</v>
      </c>
      <c r="B2" s="172" t="s">
        <v>132</v>
      </c>
    </row>
    <row r="3" spans="1:3" x14ac:dyDescent="0.2">
      <c r="A3" s="66"/>
      <c r="B3" s="70"/>
    </row>
    <row r="4" spans="1:3" x14ac:dyDescent="0.2">
      <c r="A4" s="67"/>
      <c r="B4" s="71" t="s">
        <v>136</v>
      </c>
    </row>
    <row r="5" spans="1:3" x14ac:dyDescent="0.2">
      <c r="A5" s="67"/>
      <c r="B5" s="71"/>
    </row>
    <row r="6" spans="1:3" x14ac:dyDescent="0.2">
      <c r="A6" s="67"/>
      <c r="B6" s="73" t="s">
        <v>0</v>
      </c>
    </row>
    <row r="7" spans="1:3" x14ac:dyDescent="0.2">
      <c r="A7" s="67" t="s">
        <v>1</v>
      </c>
      <c r="B7" s="72" t="s">
        <v>2</v>
      </c>
    </row>
    <row r="8" spans="1:3" x14ac:dyDescent="0.2">
      <c r="A8" s="67" t="s">
        <v>3</v>
      </c>
      <c r="B8" s="72" t="s">
        <v>4</v>
      </c>
    </row>
    <row r="9" spans="1:3" x14ac:dyDescent="0.2">
      <c r="A9" s="67" t="s">
        <v>5</v>
      </c>
      <c r="B9" s="72" t="s">
        <v>6</v>
      </c>
    </row>
    <row r="10" spans="1:3" x14ac:dyDescent="0.2">
      <c r="A10" s="67" t="s">
        <v>7</v>
      </c>
      <c r="B10" s="72" t="s">
        <v>8</v>
      </c>
    </row>
    <row r="11" spans="1:3" x14ac:dyDescent="0.2">
      <c r="A11" s="67" t="s">
        <v>9</v>
      </c>
      <c r="B11" s="72" t="s">
        <v>10</v>
      </c>
    </row>
    <row r="12" spans="1:3" x14ac:dyDescent="0.2">
      <c r="A12" s="67" t="s">
        <v>11</v>
      </c>
      <c r="B12" s="72" t="s">
        <v>12</v>
      </c>
    </row>
    <row r="13" spans="1:3" x14ac:dyDescent="0.2">
      <c r="A13" s="67" t="s">
        <v>13</v>
      </c>
      <c r="B13" s="72" t="s">
        <v>14</v>
      </c>
    </row>
    <row r="14" spans="1:3" x14ac:dyDescent="0.2">
      <c r="A14" s="67" t="s">
        <v>15</v>
      </c>
      <c r="B14" s="72" t="s">
        <v>16</v>
      </c>
    </row>
    <row r="15" spans="1:3" x14ac:dyDescent="0.2">
      <c r="A15" s="67" t="s">
        <v>17</v>
      </c>
      <c r="B15" s="72" t="s">
        <v>18</v>
      </c>
    </row>
    <row r="16" spans="1:3" x14ac:dyDescent="0.2">
      <c r="A16" s="67" t="s">
        <v>19</v>
      </c>
      <c r="B16" s="72" t="s">
        <v>20</v>
      </c>
    </row>
    <row r="17" spans="1:2" x14ac:dyDescent="0.2">
      <c r="A17" s="67" t="s">
        <v>21</v>
      </c>
      <c r="B17" s="72" t="s">
        <v>22</v>
      </c>
    </row>
    <row r="18" spans="1:2" x14ac:dyDescent="0.2">
      <c r="A18" s="67" t="s">
        <v>23</v>
      </c>
      <c r="B18" s="72" t="s">
        <v>24</v>
      </c>
    </row>
    <row r="19" spans="1:2" x14ac:dyDescent="0.2">
      <c r="A19" s="67" t="s">
        <v>25</v>
      </c>
      <c r="B19" s="72" t="s">
        <v>26</v>
      </c>
    </row>
    <row r="20" spans="1:2" x14ac:dyDescent="0.2">
      <c r="A20" s="67" t="s">
        <v>27</v>
      </c>
      <c r="B20" s="72" t="s">
        <v>28</v>
      </c>
    </row>
    <row r="21" spans="1:2" x14ac:dyDescent="0.2">
      <c r="A21" s="67" t="s">
        <v>228</v>
      </c>
      <c r="B21" s="72" t="s">
        <v>29</v>
      </c>
    </row>
    <row r="22" spans="1:2" x14ac:dyDescent="0.2">
      <c r="A22" s="67" t="s">
        <v>229</v>
      </c>
      <c r="B22" s="72" t="s">
        <v>30</v>
      </c>
    </row>
    <row r="23" spans="1:2" x14ac:dyDescent="0.2">
      <c r="A23" s="67" t="s">
        <v>230</v>
      </c>
      <c r="B23" s="72" t="s">
        <v>31</v>
      </c>
    </row>
    <row r="24" spans="1:2" x14ac:dyDescent="0.2">
      <c r="A24" s="67" t="s">
        <v>32</v>
      </c>
      <c r="B24" s="72" t="s">
        <v>33</v>
      </c>
    </row>
    <row r="25" spans="1:2" x14ac:dyDescent="0.2">
      <c r="A25" s="67" t="s">
        <v>34</v>
      </c>
      <c r="B25" s="72" t="s">
        <v>35</v>
      </c>
    </row>
    <row r="26" spans="1:2" x14ac:dyDescent="0.2">
      <c r="A26" s="67" t="s">
        <v>36</v>
      </c>
      <c r="B26" s="72" t="s">
        <v>37</v>
      </c>
    </row>
    <row r="27" spans="1:2" x14ac:dyDescent="0.2">
      <c r="A27" s="67" t="s">
        <v>38</v>
      </c>
      <c r="B27" s="72" t="s">
        <v>39</v>
      </c>
    </row>
    <row r="28" spans="1:2" x14ac:dyDescent="0.2">
      <c r="A28" s="67" t="s">
        <v>225</v>
      </c>
      <c r="B28" s="72" t="s">
        <v>226</v>
      </c>
    </row>
    <row r="29" spans="1:2" x14ac:dyDescent="0.2">
      <c r="A29" s="67"/>
      <c r="B29" s="72"/>
    </row>
    <row r="30" spans="1:2" x14ac:dyDescent="0.2">
      <c r="A30" s="67"/>
      <c r="B30" s="73"/>
    </row>
    <row r="31" spans="1:2" x14ac:dyDescent="0.2">
      <c r="A31" s="67" t="s">
        <v>140</v>
      </c>
      <c r="B31" s="72" t="s">
        <v>134</v>
      </c>
    </row>
    <row r="32" spans="1:2" x14ac:dyDescent="0.2">
      <c r="A32" s="67" t="s">
        <v>141</v>
      </c>
      <c r="B32" s="72" t="s">
        <v>135</v>
      </c>
    </row>
    <row r="33" spans="1:3" x14ac:dyDescent="0.2">
      <c r="A33" s="67"/>
      <c r="B33" s="72"/>
    </row>
    <row r="34" spans="1:3" x14ac:dyDescent="0.2">
      <c r="A34" s="67"/>
      <c r="B34" s="71" t="s">
        <v>137</v>
      </c>
    </row>
    <row r="35" spans="1:3" x14ac:dyDescent="0.2">
      <c r="A35" s="67" t="s">
        <v>139</v>
      </c>
      <c r="B35" s="72" t="s">
        <v>41</v>
      </c>
    </row>
    <row r="36" spans="1:3" x14ac:dyDescent="0.2">
      <c r="A36" s="67"/>
      <c r="B36" s="72" t="s">
        <v>42</v>
      </c>
    </row>
    <row r="37" spans="1:3" ht="12" thickBot="1" x14ac:dyDescent="0.25">
      <c r="A37" s="68"/>
      <c r="B37" s="69"/>
    </row>
    <row r="39" spans="1:3" x14ac:dyDescent="0.2">
      <c r="A39" s="481" t="s">
        <v>235</v>
      </c>
      <c r="B39" s="481"/>
      <c r="C39" s="181"/>
    </row>
    <row r="40" spans="1:3" x14ac:dyDescent="0.2">
      <c r="A40" s="481"/>
      <c r="B40" s="481"/>
      <c r="C40" s="181"/>
    </row>
    <row r="41" spans="1:3" x14ac:dyDescent="0.2">
      <c r="A41" s="182"/>
      <c r="B41" s="183"/>
      <c r="C41" s="182"/>
    </row>
    <row r="42" spans="1:3" x14ac:dyDescent="0.2">
      <c r="A42" s="184"/>
      <c r="B42" s="182"/>
      <c r="C42" s="182"/>
    </row>
    <row r="43" spans="1:3" x14ac:dyDescent="0.2">
      <c r="A43" s="184"/>
      <c r="B43" s="182" t="s">
        <v>236</v>
      </c>
      <c r="C43" s="184" t="s">
        <v>236</v>
      </c>
    </row>
    <row r="44" spans="1:3" ht="22.5" x14ac:dyDescent="0.2">
      <c r="A44" s="184"/>
      <c r="B44" s="190" t="s">
        <v>237</v>
      </c>
      <c r="C44" s="190" t="s">
        <v>237</v>
      </c>
    </row>
  </sheetData>
  <sheetProtection formatCells="0" formatColumns="0" formatRows="0" autoFilter="0" pivotTables="0"/>
  <mergeCells count="2">
    <mergeCell ref="A1:B1"/>
    <mergeCell ref="A39:B40"/>
  </mergeCells>
  <printOptions horizontalCentered="1"/>
  <pageMargins left="0.70866141732283472" right="0.70866141732283472" top="0.74803149606299213" bottom="0.74803149606299213" header="0.31496062992125984" footer="0.31496062992125984"/>
  <pageSetup paperSize="152" scale="73" orientation="portrait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1" t="s">
        <v>142</v>
      </c>
      <c r="B2" s="452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233</v>
      </c>
      <c r="B4" s="154"/>
      <c r="C4" s="154"/>
      <c r="D4" s="155"/>
    </row>
    <row r="5" spans="1:4" ht="14.1" customHeight="1" x14ac:dyDescent="0.2">
      <c r="A5" s="139" t="s">
        <v>143</v>
      </c>
      <c r="B5" s="145"/>
      <c r="C5" s="145"/>
      <c r="D5" s="146"/>
    </row>
    <row r="6" spans="1:4" ht="14.1" customHeight="1" x14ac:dyDescent="0.2">
      <c r="A6" s="453" t="s">
        <v>157</v>
      </c>
      <c r="B6" s="463"/>
      <c r="C6" s="463"/>
      <c r="D6" s="464"/>
    </row>
    <row r="7" spans="1:4" ht="14.1" customHeight="1" thickBot="1" x14ac:dyDescent="0.25">
      <c r="A7" s="151" t="s">
        <v>158</v>
      </c>
      <c r="B7" s="152"/>
      <c r="C7" s="152"/>
      <c r="D7" s="153"/>
    </row>
    <row r="8" spans="1:4" x14ac:dyDescent="0.2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G18" sqref="A1:G18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578125" style="89"/>
  </cols>
  <sheetData>
    <row r="1" spans="1:7" s="256" customFormat="1" ht="11.25" customHeight="1" x14ac:dyDescent="0.25">
      <c r="A1" s="14" t="s">
        <v>43</v>
      </c>
      <c r="B1" s="14"/>
      <c r="C1" s="288"/>
      <c r="D1" s="14"/>
      <c r="E1" s="14"/>
      <c r="F1" s="14"/>
      <c r="G1" s="289"/>
    </row>
    <row r="2" spans="1:7" s="256" customFormat="1" ht="11.25" customHeight="1" x14ac:dyDescent="0.25">
      <c r="A2" s="14" t="s">
        <v>138</v>
      </c>
      <c r="B2" s="14"/>
      <c r="C2" s="288"/>
      <c r="D2" s="14"/>
      <c r="E2" s="14"/>
      <c r="F2" s="14"/>
      <c r="G2" s="14"/>
    </row>
    <row r="5" spans="1:7" ht="11.25" customHeight="1" x14ac:dyDescent="0.2">
      <c r="A5" s="215" t="s">
        <v>300</v>
      </c>
      <c r="B5" s="215"/>
      <c r="G5" s="188" t="s">
        <v>299</v>
      </c>
    </row>
    <row r="6" spans="1:7" x14ac:dyDescent="0.2">
      <c r="A6" s="286"/>
      <c r="B6" s="286"/>
      <c r="C6" s="287"/>
      <c r="D6" s="286"/>
      <c r="E6" s="286"/>
      <c r="F6" s="286"/>
      <c r="G6" s="286"/>
    </row>
    <row r="7" spans="1:7" ht="15" customHeight="1" x14ac:dyDescent="0.2">
      <c r="A7" s="226" t="s">
        <v>45</v>
      </c>
      <c r="B7" s="225" t="s">
        <v>46</v>
      </c>
      <c r="C7" s="223" t="s">
        <v>243</v>
      </c>
      <c r="D7" s="224" t="s">
        <v>242</v>
      </c>
      <c r="E7" s="224" t="s">
        <v>298</v>
      </c>
      <c r="F7" s="225" t="s">
        <v>297</v>
      </c>
      <c r="G7" s="225" t="s">
        <v>296</v>
      </c>
    </row>
    <row r="8" spans="1:7" x14ac:dyDescent="0.2">
      <c r="A8" s="283">
        <v>121340001</v>
      </c>
      <c r="B8" s="283" t="s">
        <v>774</v>
      </c>
      <c r="C8" s="220">
        <v>-1437750.16</v>
      </c>
      <c r="D8" s="285"/>
      <c r="E8" s="284"/>
      <c r="F8" s="283"/>
      <c r="G8" s="283"/>
    </row>
    <row r="9" spans="1:7" x14ac:dyDescent="0.2">
      <c r="A9" s="283"/>
      <c r="B9" s="283"/>
      <c r="C9" s="220"/>
      <c r="D9" s="284"/>
      <c r="E9" s="284"/>
      <c r="F9" s="283"/>
      <c r="G9" s="283"/>
    </row>
    <row r="10" spans="1:7" x14ac:dyDescent="0.2">
      <c r="A10" s="283"/>
      <c r="B10" s="283"/>
      <c r="C10" s="220"/>
      <c r="D10" s="284"/>
      <c r="E10" s="284"/>
      <c r="F10" s="283"/>
      <c r="G10" s="283"/>
    </row>
    <row r="11" spans="1:7" x14ac:dyDescent="0.2">
      <c r="A11" s="283"/>
      <c r="B11" s="283"/>
      <c r="C11" s="220"/>
      <c r="D11" s="284"/>
      <c r="E11" s="284"/>
      <c r="F11" s="283"/>
      <c r="G11" s="283"/>
    </row>
    <row r="12" spans="1:7" x14ac:dyDescent="0.2">
      <c r="A12" s="283"/>
      <c r="B12" s="283"/>
      <c r="C12" s="220"/>
      <c r="D12" s="284"/>
      <c r="E12" s="284"/>
      <c r="F12" s="283"/>
      <c r="G12" s="283"/>
    </row>
    <row r="13" spans="1:7" x14ac:dyDescent="0.2">
      <c r="A13" s="283"/>
      <c r="B13" s="283"/>
      <c r="C13" s="220"/>
      <c r="D13" s="284"/>
      <c r="E13" s="284"/>
      <c r="F13" s="283"/>
      <c r="G13" s="283"/>
    </row>
    <row r="14" spans="1:7" x14ac:dyDescent="0.2">
      <c r="A14" s="283"/>
      <c r="B14" s="283"/>
      <c r="C14" s="220"/>
      <c r="D14" s="284"/>
      <c r="E14" s="284"/>
      <c r="F14" s="283"/>
      <c r="G14" s="283"/>
    </row>
    <row r="15" spans="1:7" x14ac:dyDescent="0.2">
      <c r="A15" s="283"/>
      <c r="B15" s="283"/>
      <c r="C15" s="220"/>
      <c r="D15" s="284"/>
      <c r="E15" s="284"/>
      <c r="F15" s="283"/>
      <c r="G15" s="283"/>
    </row>
    <row r="16" spans="1:7" x14ac:dyDescent="0.2">
      <c r="A16" s="62"/>
      <c r="B16" s="62" t="s">
        <v>295</v>
      </c>
      <c r="C16" s="242">
        <f>SUM(C8:C15)</f>
        <v>-1437750.16</v>
      </c>
      <c r="D16" s="62"/>
      <c r="E16" s="62"/>
      <c r="F16" s="62"/>
      <c r="G16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25" right="0.25" top="0.75" bottom="0.75" header="0.3" footer="0.3"/>
  <pageSetup paperSize="152" scale="7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 x14ac:dyDescent="0.2">
      <c r="A2" s="451" t="s">
        <v>142</v>
      </c>
      <c r="B2" s="452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233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143</v>
      </c>
      <c r="B5" s="12"/>
      <c r="C5" s="12"/>
      <c r="D5" s="12"/>
      <c r="E5" s="12"/>
      <c r="F5" s="12"/>
      <c r="G5" s="96"/>
    </row>
    <row r="6" spans="1:7" ht="14.1" customHeight="1" x14ac:dyDescent="0.2">
      <c r="A6" s="139" t="s">
        <v>159</v>
      </c>
      <c r="B6" s="92"/>
      <c r="C6" s="92"/>
      <c r="D6" s="92"/>
      <c r="E6" s="92"/>
      <c r="F6" s="92"/>
      <c r="G6" s="93"/>
    </row>
    <row r="7" spans="1:7" ht="14.1" customHeight="1" x14ac:dyDescent="0.2">
      <c r="A7" s="156" t="s">
        <v>160</v>
      </c>
      <c r="B7" s="12"/>
      <c r="C7" s="12"/>
      <c r="D7" s="12"/>
      <c r="E7" s="12"/>
      <c r="F7" s="12"/>
      <c r="G7" s="96"/>
    </row>
    <row r="8" spans="1:7" ht="14.1" customHeight="1" x14ac:dyDescent="0.2">
      <c r="A8" s="148" t="s">
        <v>161</v>
      </c>
      <c r="B8" s="12"/>
      <c r="C8" s="12"/>
      <c r="D8" s="12"/>
      <c r="E8" s="12"/>
      <c r="F8" s="12"/>
      <c r="G8" s="96"/>
    </row>
    <row r="9" spans="1:7" ht="14.1" customHeight="1" x14ac:dyDescent="0.2">
      <c r="A9" s="148" t="s">
        <v>162</v>
      </c>
      <c r="B9" s="12"/>
      <c r="C9" s="12"/>
      <c r="D9" s="12"/>
      <c r="E9" s="12"/>
      <c r="F9" s="12"/>
      <c r="G9" s="96"/>
    </row>
    <row r="10" spans="1:7" ht="14.1" customHeight="1" thickBot="1" x14ac:dyDescent="0.25">
      <c r="A10" s="157" t="s">
        <v>163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4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zoomScaleNormal="100" zoomScaleSheetLayoutView="100" workbookViewId="0">
      <selection activeCell="E17" sqref="A1:E17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x14ac:dyDescent="0.2">
      <c r="A1" s="3" t="s">
        <v>43</v>
      </c>
      <c r="B1" s="3"/>
      <c r="C1" s="247"/>
      <c r="D1" s="3"/>
      <c r="E1" s="5"/>
    </row>
    <row r="2" spans="1:5" x14ac:dyDescent="0.2">
      <c r="A2" s="3" t="s">
        <v>138</v>
      </c>
      <c r="B2" s="3"/>
      <c r="C2" s="247"/>
      <c r="D2" s="3"/>
      <c r="E2" s="3"/>
    </row>
    <row r="5" spans="1:5" ht="11.25" customHeight="1" x14ac:dyDescent="0.2">
      <c r="A5" s="215" t="s">
        <v>304</v>
      </c>
      <c r="B5" s="215"/>
      <c r="E5" s="188" t="s">
        <v>303</v>
      </c>
    </row>
    <row r="6" spans="1:5" x14ac:dyDescent="0.2">
      <c r="A6" s="286"/>
      <c r="B6" s="286"/>
      <c r="C6" s="287"/>
      <c r="D6" s="286"/>
      <c r="E6" s="286"/>
    </row>
    <row r="7" spans="1:5" ht="15" customHeight="1" x14ac:dyDescent="0.2">
      <c r="A7" s="226" t="s">
        <v>45</v>
      </c>
      <c r="B7" s="225" t="s">
        <v>46</v>
      </c>
      <c r="C7" s="223" t="s">
        <v>243</v>
      </c>
      <c r="D7" s="224" t="s">
        <v>242</v>
      </c>
      <c r="E7" s="225" t="s">
        <v>302</v>
      </c>
    </row>
    <row r="8" spans="1:5" ht="11.25" customHeight="1" x14ac:dyDescent="0.2">
      <c r="A8" s="285" t="s">
        <v>751</v>
      </c>
      <c r="B8" s="285" t="s">
        <v>751</v>
      </c>
      <c r="C8" s="252"/>
      <c r="D8" s="285"/>
      <c r="E8" s="285"/>
    </row>
    <row r="9" spans="1:5" ht="11.25" customHeight="1" x14ac:dyDescent="0.2">
      <c r="A9" s="285"/>
      <c r="B9" s="285"/>
      <c r="C9" s="252"/>
      <c r="D9" s="285"/>
      <c r="E9" s="285"/>
    </row>
    <row r="10" spans="1:5" ht="11.25" customHeight="1" x14ac:dyDescent="0.2">
      <c r="A10" s="285"/>
      <c r="B10" s="285"/>
      <c r="C10" s="252"/>
      <c r="D10" s="285"/>
      <c r="E10" s="285"/>
    </row>
    <row r="11" spans="1:5" ht="11.25" customHeight="1" x14ac:dyDescent="0.2">
      <c r="A11" s="285"/>
      <c r="B11" s="285"/>
      <c r="C11" s="252"/>
      <c r="D11" s="285"/>
      <c r="E11" s="285"/>
    </row>
    <row r="12" spans="1:5" ht="11.25" customHeight="1" x14ac:dyDescent="0.2">
      <c r="A12" s="285"/>
      <c r="B12" s="285"/>
      <c r="C12" s="252"/>
      <c r="D12" s="285"/>
      <c r="E12" s="285"/>
    </row>
    <row r="13" spans="1:5" ht="11.25" customHeight="1" x14ac:dyDescent="0.2">
      <c r="A13" s="285"/>
      <c r="B13" s="285"/>
      <c r="C13" s="252"/>
      <c r="D13" s="285"/>
      <c r="E13" s="285"/>
    </row>
    <row r="14" spans="1:5" ht="11.25" customHeight="1" x14ac:dyDescent="0.2">
      <c r="A14" s="285"/>
      <c r="B14" s="285"/>
      <c r="C14" s="252"/>
      <c r="D14" s="285"/>
      <c r="E14" s="285"/>
    </row>
    <row r="15" spans="1:5" x14ac:dyDescent="0.2">
      <c r="A15" s="285"/>
      <c r="B15" s="285"/>
      <c r="C15" s="252"/>
      <c r="D15" s="285"/>
      <c r="E15" s="285"/>
    </row>
    <row r="16" spans="1:5" x14ac:dyDescent="0.2">
      <c r="A16" s="251"/>
      <c r="B16" s="251" t="s">
        <v>301</v>
      </c>
      <c r="C16" s="250">
        <f>SUM(C8:C15)</f>
        <v>0</v>
      </c>
      <c r="D16" s="251"/>
      <c r="E16" s="251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paperSize="152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 x14ac:dyDescent="0.2">
      <c r="A2" s="451" t="s">
        <v>142</v>
      </c>
      <c r="B2" s="452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233</v>
      </c>
      <c r="B4" s="94"/>
      <c r="C4" s="94"/>
      <c r="D4" s="94"/>
      <c r="E4" s="95"/>
    </row>
    <row r="5" spans="1:5" ht="14.1" customHeight="1" x14ac:dyDescent="0.2">
      <c r="A5" s="139" t="s">
        <v>143</v>
      </c>
      <c r="B5" s="12"/>
      <c r="C5" s="12"/>
      <c r="D5" s="12"/>
      <c r="E5" s="96"/>
    </row>
    <row r="6" spans="1:5" ht="14.1" customHeight="1" x14ac:dyDescent="0.2">
      <c r="A6" s="139" t="s">
        <v>164</v>
      </c>
      <c r="B6" s="92"/>
      <c r="C6" s="92"/>
      <c r="D6" s="92"/>
      <c r="E6" s="93"/>
    </row>
    <row r="7" spans="1:5" ht="14.1" customHeight="1" x14ac:dyDescent="0.2">
      <c r="A7" s="148" t="s">
        <v>165</v>
      </c>
      <c r="B7" s="12"/>
      <c r="C7" s="12"/>
      <c r="D7" s="12"/>
      <c r="E7" s="96"/>
    </row>
    <row r="8" spans="1:5" ht="14.1" customHeight="1" thickBot="1" x14ac:dyDescent="0.25">
      <c r="A8" s="151" t="s">
        <v>166</v>
      </c>
      <c r="B8" s="99"/>
      <c r="C8" s="99"/>
      <c r="D8" s="99"/>
      <c r="E8" s="100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1"/>
  <sheetViews>
    <sheetView topLeftCell="A43" zoomScaleNormal="100" zoomScaleSheetLayoutView="100" workbookViewId="0">
      <selection activeCell="H112" sqref="A1:H11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8" width="8.7109375" style="89" customWidth="1"/>
    <col min="9" max="16384" width="11.42578125" style="89"/>
  </cols>
  <sheetData>
    <row r="1" spans="1:6" x14ac:dyDescent="0.2">
      <c r="A1" s="3" t="s">
        <v>43</v>
      </c>
      <c r="B1" s="3"/>
      <c r="C1" s="247"/>
      <c r="D1" s="247"/>
      <c r="E1" s="247"/>
      <c r="F1" s="5"/>
    </row>
    <row r="2" spans="1:6" x14ac:dyDescent="0.2">
      <c r="A2" s="3" t="s">
        <v>138</v>
      </c>
      <c r="B2" s="3"/>
      <c r="C2" s="247"/>
      <c r="D2" s="247"/>
      <c r="E2" s="247"/>
      <c r="F2" s="239"/>
    </row>
    <row r="3" spans="1:6" x14ac:dyDescent="0.2">
      <c r="F3" s="239"/>
    </row>
    <row r="4" spans="1:6" x14ac:dyDescent="0.2">
      <c r="F4" s="239"/>
    </row>
    <row r="5" spans="1:6" ht="11.25" customHeight="1" x14ac:dyDescent="0.2">
      <c r="A5" s="215" t="s">
        <v>320</v>
      </c>
      <c r="B5" s="215"/>
      <c r="C5" s="292"/>
      <c r="D5" s="292"/>
      <c r="E5" s="292"/>
      <c r="F5" s="268" t="s">
        <v>309</v>
      </c>
    </row>
    <row r="6" spans="1:6" x14ac:dyDescent="0.2">
      <c r="A6" s="295"/>
      <c r="B6" s="295"/>
      <c r="C6" s="292"/>
      <c r="D6" s="294"/>
      <c r="E6" s="294"/>
      <c r="F6" s="293"/>
    </row>
    <row r="7" spans="1:6" ht="15" customHeight="1" x14ac:dyDescent="0.2">
      <c r="A7" s="226" t="s">
        <v>45</v>
      </c>
      <c r="B7" s="225" t="s">
        <v>46</v>
      </c>
      <c r="C7" s="291" t="s">
        <v>47</v>
      </c>
      <c r="D7" s="291" t="s">
        <v>48</v>
      </c>
      <c r="E7" s="291" t="s">
        <v>49</v>
      </c>
      <c r="F7" s="290" t="s">
        <v>308</v>
      </c>
    </row>
    <row r="8" spans="1:6" x14ac:dyDescent="0.2">
      <c r="A8" s="221" t="s">
        <v>775</v>
      </c>
      <c r="B8" s="221" t="s">
        <v>776</v>
      </c>
      <c r="C8" s="220">
        <v>387371573.88999999</v>
      </c>
      <c r="D8" s="220">
        <v>387371573.88999999</v>
      </c>
      <c r="E8" s="220">
        <v>0</v>
      </c>
      <c r="F8" s="220"/>
    </row>
    <row r="9" spans="1:6" x14ac:dyDescent="0.2">
      <c r="A9" s="221" t="s">
        <v>777</v>
      </c>
      <c r="B9" s="221" t="s">
        <v>778</v>
      </c>
      <c r="C9" s="220">
        <v>154342304.58000001</v>
      </c>
      <c r="D9" s="220">
        <v>154342304.58000001</v>
      </c>
      <c r="E9" s="220">
        <v>0</v>
      </c>
      <c r="F9" s="220"/>
    </row>
    <row r="10" spans="1:6" x14ac:dyDescent="0.2">
      <c r="A10" s="221" t="s">
        <v>779</v>
      </c>
      <c r="B10" s="221" t="s">
        <v>780</v>
      </c>
      <c r="C10" s="220">
        <v>73293865.159999996</v>
      </c>
      <c r="D10" s="220">
        <v>73293865.159999996</v>
      </c>
      <c r="E10" s="220">
        <v>0</v>
      </c>
      <c r="F10" s="220"/>
    </row>
    <row r="11" spans="1:6" x14ac:dyDescent="0.2">
      <c r="A11" s="221" t="s">
        <v>781</v>
      </c>
      <c r="B11" s="221" t="s">
        <v>782</v>
      </c>
      <c r="C11" s="220">
        <v>11154500.65</v>
      </c>
      <c r="D11" s="220">
        <v>11154500.65</v>
      </c>
      <c r="E11" s="220">
        <v>0</v>
      </c>
      <c r="F11" s="220"/>
    </row>
    <row r="12" spans="1:6" x14ac:dyDescent="0.2">
      <c r="A12" s="221" t="s">
        <v>783</v>
      </c>
      <c r="B12" s="221" t="s">
        <v>784</v>
      </c>
      <c r="C12" s="220">
        <v>116142494.88</v>
      </c>
      <c r="D12" s="220">
        <v>116142494.88</v>
      </c>
      <c r="E12" s="220">
        <v>0</v>
      </c>
      <c r="F12" s="220"/>
    </row>
    <row r="13" spans="1:6" x14ac:dyDescent="0.2">
      <c r="A13" s="221" t="s">
        <v>785</v>
      </c>
      <c r="B13" s="221" t="s">
        <v>786</v>
      </c>
      <c r="C13" s="220">
        <v>171509888.28999999</v>
      </c>
      <c r="D13" s="220">
        <v>171509888.28999999</v>
      </c>
      <c r="E13" s="220">
        <v>0</v>
      </c>
      <c r="F13" s="220"/>
    </row>
    <row r="14" spans="1:6" x14ac:dyDescent="0.2">
      <c r="A14" s="221" t="s">
        <v>787</v>
      </c>
      <c r="B14" s="221" t="s">
        <v>788</v>
      </c>
      <c r="C14" s="220">
        <v>97679609.670000002</v>
      </c>
      <c r="D14" s="220">
        <v>97679609.670000002</v>
      </c>
      <c r="E14" s="220">
        <v>0</v>
      </c>
      <c r="F14" s="220"/>
    </row>
    <row r="15" spans="1:6" x14ac:dyDescent="0.2">
      <c r="A15" s="221" t="s">
        <v>789</v>
      </c>
      <c r="B15" s="221" t="s">
        <v>790</v>
      </c>
      <c r="C15" s="220">
        <v>1462874.04</v>
      </c>
      <c r="D15" s="220">
        <v>1462874.04</v>
      </c>
      <c r="E15" s="220">
        <v>0</v>
      </c>
      <c r="F15" s="220"/>
    </row>
    <row r="16" spans="1:6" x14ac:dyDescent="0.2">
      <c r="A16" s="221" t="s">
        <v>791</v>
      </c>
      <c r="B16" s="221" t="s">
        <v>782</v>
      </c>
      <c r="C16" s="220">
        <v>192389120.13</v>
      </c>
      <c r="D16" s="220">
        <v>192389120.13</v>
      </c>
      <c r="E16" s="220">
        <v>0</v>
      </c>
      <c r="F16" s="220"/>
    </row>
    <row r="17" spans="1:6" x14ac:dyDescent="0.2">
      <c r="A17" s="221" t="s">
        <v>792</v>
      </c>
      <c r="B17" s="221" t="s">
        <v>788</v>
      </c>
      <c r="C17" s="220">
        <v>197850.22</v>
      </c>
      <c r="D17" s="220">
        <v>197850.22</v>
      </c>
      <c r="E17" s="220">
        <v>0</v>
      </c>
      <c r="F17" s="220"/>
    </row>
    <row r="18" spans="1:6" x14ac:dyDescent="0.2">
      <c r="A18" s="221" t="s">
        <v>793</v>
      </c>
      <c r="B18" s="221" t="s">
        <v>794</v>
      </c>
      <c r="C18" s="220">
        <v>6523278.4900000002</v>
      </c>
      <c r="D18" s="220">
        <v>6523278.4900000002</v>
      </c>
      <c r="E18" s="220">
        <v>0</v>
      </c>
      <c r="F18" s="220"/>
    </row>
    <row r="19" spans="1:6" x14ac:dyDescent="0.2">
      <c r="A19" s="221"/>
      <c r="B19" s="221"/>
      <c r="C19" s="220"/>
      <c r="D19" s="220"/>
      <c r="E19" s="220"/>
      <c r="F19" s="220"/>
    </row>
    <row r="20" spans="1:6" x14ac:dyDescent="0.2">
      <c r="A20" s="62"/>
      <c r="B20" s="62" t="s">
        <v>319</v>
      </c>
      <c r="C20" s="242">
        <f>SUM(C8:C19)</f>
        <v>1212067360</v>
      </c>
      <c r="D20" s="242">
        <f>SUM(D8:D19)</f>
        <v>1212067360</v>
      </c>
      <c r="E20" s="242">
        <f>SUM(E8:E19)</f>
        <v>0</v>
      </c>
      <c r="F20" s="242"/>
    </row>
    <row r="21" spans="1:6" x14ac:dyDescent="0.2">
      <c r="A21" s="60"/>
      <c r="B21" s="60"/>
      <c r="C21" s="229"/>
      <c r="D21" s="229"/>
      <c r="E21" s="229"/>
      <c r="F21" s="60"/>
    </row>
    <row r="22" spans="1:6" x14ac:dyDescent="0.2">
      <c r="A22" s="60"/>
      <c r="B22" s="60"/>
      <c r="C22" s="229"/>
      <c r="D22" s="229"/>
      <c r="E22" s="229"/>
      <c r="F22" s="60"/>
    </row>
    <row r="23" spans="1:6" ht="11.25" customHeight="1" x14ac:dyDescent="0.2">
      <c r="A23" s="215" t="s">
        <v>318</v>
      </c>
      <c r="B23" s="60"/>
      <c r="C23" s="292"/>
      <c r="D23" s="292"/>
      <c r="E23" s="292"/>
      <c r="F23" s="268" t="s">
        <v>309</v>
      </c>
    </row>
    <row r="24" spans="1:6" ht="12.75" customHeight="1" x14ac:dyDescent="0.2">
      <c r="A24" s="279"/>
      <c r="B24" s="279"/>
      <c r="C24" s="227"/>
    </row>
    <row r="25" spans="1:6" ht="15" customHeight="1" x14ac:dyDescent="0.2">
      <c r="A25" s="226" t="s">
        <v>45</v>
      </c>
      <c r="B25" s="225" t="s">
        <v>46</v>
      </c>
      <c r="C25" s="291" t="s">
        <v>47</v>
      </c>
      <c r="D25" s="291" t="s">
        <v>48</v>
      </c>
      <c r="E25" s="291" t="s">
        <v>49</v>
      </c>
      <c r="F25" s="290" t="s">
        <v>308</v>
      </c>
    </row>
    <row r="26" spans="1:6" x14ac:dyDescent="0.2">
      <c r="A26" s="221" t="s">
        <v>795</v>
      </c>
      <c r="B26" s="262" t="s">
        <v>796</v>
      </c>
      <c r="C26" s="263">
        <v>3869732.45</v>
      </c>
      <c r="D26" s="263">
        <v>3913908.05</v>
      </c>
      <c r="E26" s="263">
        <v>44175.6</v>
      </c>
      <c r="F26" s="262"/>
    </row>
    <row r="27" spans="1:6" x14ac:dyDescent="0.2">
      <c r="A27" s="221" t="s">
        <v>797</v>
      </c>
      <c r="B27" s="262" t="s">
        <v>798</v>
      </c>
      <c r="C27" s="263">
        <v>479953.02</v>
      </c>
      <c r="D27" s="263">
        <v>479953.02</v>
      </c>
      <c r="E27" s="263">
        <v>0</v>
      </c>
      <c r="F27" s="262"/>
    </row>
    <row r="28" spans="1:6" x14ac:dyDescent="0.2">
      <c r="A28" s="221" t="s">
        <v>799</v>
      </c>
      <c r="B28" s="262" t="s">
        <v>800</v>
      </c>
      <c r="C28" s="263">
        <v>7154505.7699999996</v>
      </c>
      <c r="D28" s="263">
        <v>7255997.7699999996</v>
      </c>
      <c r="E28" s="263">
        <v>101492</v>
      </c>
      <c r="F28" s="262"/>
    </row>
    <row r="29" spans="1:6" x14ac:dyDescent="0.2">
      <c r="A29" s="221" t="s">
        <v>801</v>
      </c>
      <c r="B29" s="262" t="s">
        <v>802</v>
      </c>
      <c r="C29" s="263">
        <v>3383325.27</v>
      </c>
      <c r="D29" s="263">
        <v>3383325.27</v>
      </c>
      <c r="E29" s="263">
        <v>0</v>
      </c>
      <c r="F29" s="262"/>
    </row>
    <row r="30" spans="1:6" x14ac:dyDescent="0.2">
      <c r="A30" s="221" t="s">
        <v>803</v>
      </c>
      <c r="B30" s="262" t="s">
        <v>804</v>
      </c>
      <c r="C30" s="263">
        <v>613456.53</v>
      </c>
      <c r="D30" s="263">
        <v>623836.53</v>
      </c>
      <c r="E30" s="263">
        <v>10380</v>
      </c>
      <c r="F30" s="262"/>
    </row>
    <row r="31" spans="1:6" x14ac:dyDescent="0.2">
      <c r="A31" s="221" t="s">
        <v>805</v>
      </c>
      <c r="B31" s="262" t="s">
        <v>806</v>
      </c>
      <c r="C31" s="263">
        <v>883040.81</v>
      </c>
      <c r="D31" s="263">
        <v>883040.81</v>
      </c>
      <c r="E31" s="263">
        <v>0</v>
      </c>
      <c r="F31" s="262"/>
    </row>
    <row r="32" spans="1:6" x14ac:dyDescent="0.2">
      <c r="A32" s="221" t="s">
        <v>807</v>
      </c>
      <c r="B32" s="262" t="s">
        <v>808</v>
      </c>
      <c r="C32" s="263">
        <v>851901.28</v>
      </c>
      <c r="D32" s="263">
        <v>851901.28</v>
      </c>
      <c r="E32" s="263">
        <v>0</v>
      </c>
      <c r="F32" s="262"/>
    </row>
    <row r="33" spans="1:6" x14ac:dyDescent="0.2">
      <c r="A33" s="221" t="s">
        <v>809</v>
      </c>
      <c r="B33" s="262" t="s">
        <v>810</v>
      </c>
      <c r="C33" s="263">
        <v>173942.8</v>
      </c>
      <c r="D33" s="263">
        <v>173942.8</v>
      </c>
      <c r="E33" s="263">
        <v>0</v>
      </c>
      <c r="F33" s="262"/>
    </row>
    <row r="34" spans="1:6" x14ac:dyDescent="0.2">
      <c r="A34" s="221" t="s">
        <v>811</v>
      </c>
      <c r="B34" s="262" t="s">
        <v>812</v>
      </c>
      <c r="C34" s="263">
        <v>52896</v>
      </c>
      <c r="D34" s="263">
        <v>52896</v>
      </c>
      <c r="E34" s="263">
        <v>0</v>
      </c>
      <c r="F34" s="262"/>
    </row>
    <row r="35" spans="1:6" x14ac:dyDescent="0.2">
      <c r="A35" s="221" t="s">
        <v>813</v>
      </c>
      <c r="B35" s="262" t="s">
        <v>814</v>
      </c>
      <c r="C35" s="263">
        <v>48737786.350000001</v>
      </c>
      <c r="D35" s="263">
        <v>48737786.350000001</v>
      </c>
      <c r="E35" s="263">
        <v>0</v>
      </c>
      <c r="F35" s="262"/>
    </row>
    <row r="36" spans="1:6" x14ac:dyDescent="0.2">
      <c r="A36" s="221" t="s">
        <v>815</v>
      </c>
      <c r="B36" s="262" t="s">
        <v>816</v>
      </c>
      <c r="C36" s="263">
        <v>980850.47</v>
      </c>
      <c r="D36" s="263">
        <v>980850.47</v>
      </c>
      <c r="E36" s="263">
        <v>0</v>
      </c>
      <c r="F36" s="262"/>
    </row>
    <row r="37" spans="1:6" x14ac:dyDescent="0.2">
      <c r="A37" s="221" t="s">
        <v>817</v>
      </c>
      <c r="B37" s="262" t="s">
        <v>818</v>
      </c>
      <c r="C37" s="263">
        <v>3997933.13</v>
      </c>
      <c r="D37" s="263">
        <v>3997933.13</v>
      </c>
      <c r="E37" s="263">
        <v>0</v>
      </c>
      <c r="F37" s="262"/>
    </row>
    <row r="38" spans="1:6" x14ac:dyDescent="0.2">
      <c r="A38" s="221" t="s">
        <v>819</v>
      </c>
      <c r="B38" s="262" t="s">
        <v>820</v>
      </c>
      <c r="C38" s="263">
        <v>6741687.3399999999</v>
      </c>
      <c r="D38" s="263">
        <v>6741687.3399999999</v>
      </c>
      <c r="E38" s="263">
        <v>0</v>
      </c>
      <c r="F38" s="262"/>
    </row>
    <row r="39" spans="1:6" x14ac:dyDescent="0.2">
      <c r="A39" s="221" t="s">
        <v>821</v>
      </c>
      <c r="B39" s="262" t="s">
        <v>822</v>
      </c>
      <c r="C39" s="263">
        <v>35728</v>
      </c>
      <c r="D39" s="263">
        <v>35728</v>
      </c>
      <c r="E39" s="263">
        <v>0</v>
      </c>
      <c r="F39" s="262"/>
    </row>
    <row r="40" spans="1:6" x14ac:dyDescent="0.2">
      <c r="A40" s="221" t="s">
        <v>823</v>
      </c>
      <c r="B40" s="262" t="s">
        <v>824</v>
      </c>
      <c r="C40" s="263">
        <v>949725.31</v>
      </c>
      <c r="D40" s="263">
        <v>949725.31</v>
      </c>
      <c r="E40" s="263">
        <v>0</v>
      </c>
      <c r="F40" s="262"/>
    </row>
    <row r="41" spans="1:6" x14ac:dyDescent="0.2">
      <c r="A41" s="221" t="s">
        <v>825</v>
      </c>
      <c r="B41" s="262" t="s">
        <v>826</v>
      </c>
      <c r="C41" s="263">
        <v>8113359.2199999997</v>
      </c>
      <c r="D41" s="263">
        <v>8113359.2199999997</v>
      </c>
      <c r="E41" s="263">
        <v>0</v>
      </c>
      <c r="F41" s="262"/>
    </row>
    <row r="42" spans="1:6" x14ac:dyDescent="0.2">
      <c r="A42" s="221" t="s">
        <v>827</v>
      </c>
      <c r="B42" s="262" t="s">
        <v>828</v>
      </c>
      <c r="C42" s="263">
        <v>254544.51</v>
      </c>
      <c r="D42" s="263">
        <v>254544.51</v>
      </c>
      <c r="E42" s="263">
        <v>0</v>
      </c>
      <c r="F42" s="262"/>
    </row>
    <row r="43" spans="1:6" x14ac:dyDescent="0.2">
      <c r="A43" s="221" t="s">
        <v>829</v>
      </c>
      <c r="B43" s="262" t="s">
        <v>830</v>
      </c>
      <c r="C43" s="263">
        <v>4438375.63</v>
      </c>
      <c r="D43" s="263">
        <v>4438375.63</v>
      </c>
      <c r="E43" s="263">
        <v>0</v>
      </c>
      <c r="F43" s="262"/>
    </row>
    <row r="44" spans="1:6" x14ac:dyDescent="0.2">
      <c r="A44" s="221" t="s">
        <v>831</v>
      </c>
      <c r="B44" s="262" t="s">
        <v>832</v>
      </c>
      <c r="C44" s="263">
        <v>240885.14</v>
      </c>
      <c r="D44" s="263">
        <v>240885.14</v>
      </c>
      <c r="E44" s="263">
        <v>0</v>
      </c>
      <c r="F44" s="262"/>
    </row>
    <row r="45" spans="1:6" x14ac:dyDescent="0.2">
      <c r="A45" s="221" t="s">
        <v>833</v>
      </c>
      <c r="B45" s="262" t="s">
        <v>834</v>
      </c>
      <c r="C45" s="263">
        <v>388881.52</v>
      </c>
      <c r="D45" s="263">
        <v>388881.52</v>
      </c>
      <c r="E45" s="263">
        <v>0</v>
      </c>
      <c r="F45" s="262"/>
    </row>
    <row r="46" spans="1:6" x14ac:dyDescent="0.2">
      <c r="A46" s="221" t="s">
        <v>835</v>
      </c>
      <c r="B46" s="262" t="s">
        <v>836</v>
      </c>
      <c r="C46" s="263">
        <v>1118048.8700000001</v>
      </c>
      <c r="D46" s="263">
        <v>1123436.3700000001</v>
      </c>
      <c r="E46" s="263">
        <v>5387.5</v>
      </c>
      <c r="F46" s="262"/>
    </row>
    <row r="47" spans="1:6" x14ac:dyDescent="0.2">
      <c r="A47" s="221" t="s">
        <v>837</v>
      </c>
      <c r="B47" s="262" t="s">
        <v>838</v>
      </c>
      <c r="C47" s="263">
        <v>2511418.9900000002</v>
      </c>
      <c r="D47" s="263">
        <v>2511418.9900000002</v>
      </c>
      <c r="E47" s="263">
        <v>0</v>
      </c>
      <c r="F47" s="262"/>
    </row>
    <row r="48" spans="1:6" x14ac:dyDescent="0.2">
      <c r="A48" s="221" t="s">
        <v>839</v>
      </c>
      <c r="B48" s="262" t="s">
        <v>840</v>
      </c>
      <c r="C48" s="263">
        <v>9396</v>
      </c>
      <c r="D48" s="263">
        <v>9396</v>
      </c>
      <c r="E48" s="263">
        <v>0</v>
      </c>
      <c r="F48" s="262"/>
    </row>
    <row r="49" spans="1:8" x14ac:dyDescent="0.2">
      <c r="A49" s="221" t="s">
        <v>841</v>
      </c>
      <c r="B49" s="262" t="s">
        <v>842</v>
      </c>
      <c r="C49" s="263">
        <v>1046362.16</v>
      </c>
      <c r="D49" s="263">
        <v>1046362.16</v>
      </c>
      <c r="E49" s="263">
        <v>0</v>
      </c>
      <c r="F49" s="262"/>
    </row>
    <row r="50" spans="1:8" x14ac:dyDescent="0.2">
      <c r="A50" s="221" t="s">
        <v>843</v>
      </c>
      <c r="B50" s="262" t="s">
        <v>844</v>
      </c>
      <c r="C50" s="263">
        <v>77000</v>
      </c>
      <c r="D50" s="263">
        <v>77000</v>
      </c>
      <c r="E50" s="263">
        <v>0</v>
      </c>
      <c r="F50" s="262"/>
    </row>
    <row r="51" spans="1:8" x14ac:dyDescent="0.2">
      <c r="A51" s="221"/>
      <c r="B51" s="262"/>
      <c r="C51" s="263"/>
      <c r="D51" s="263"/>
      <c r="E51" s="263"/>
      <c r="F51" s="262"/>
    </row>
    <row r="52" spans="1:8" x14ac:dyDescent="0.2">
      <c r="A52" s="62"/>
      <c r="B52" s="62" t="s">
        <v>317</v>
      </c>
      <c r="C52" s="242">
        <f>SUM(C26:C51)</f>
        <v>97104736.569999993</v>
      </c>
      <c r="D52" s="242">
        <f>SUM(D26:D51)</f>
        <v>97266171.670000002</v>
      </c>
      <c r="E52" s="242">
        <f>SUM(E26:E51)</f>
        <v>161435.1</v>
      </c>
      <c r="F52" s="242"/>
    </row>
    <row r="53" spans="1:8" s="8" customFormat="1" x14ac:dyDescent="0.2">
      <c r="A53" s="59"/>
      <c r="B53" s="59"/>
      <c r="C53" s="11"/>
      <c r="D53" s="11"/>
      <c r="E53" s="11"/>
      <c r="F53" s="11"/>
    </row>
    <row r="54" spans="1:8" s="8" customFormat="1" x14ac:dyDescent="0.2">
      <c r="A54" s="59"/>
      <c r="B54" s="59"/>
      <c r="C54" s="11"/>
      <c r="D54" s="11"/>
      <c r="E54" s="11"/>
      <c r="F54" s="11"/>
    </row>
    <row r="55" spans="1:8" s="8" customFormat="1" ht="11.25" customHeight="1" x14ac:dyDescent="0.2">
      <c r="A55" s="215" t="s">
        <v>316</v>
      </c>
      <c r="B55" s="215"/>
      <c r="C55" s="292"/>
      <c r="D55" s="292"/>
      <c r="E55" s="292"/>
      <c r="G55" s="268" t="s">
        <v>309</v>
      </c>
    </row>
    <row r="56" spans="1:8" s="8" customFormat="1" x14ac:dyDescent="0.2">
      <c r="A56" s="279"/>
      <c r="B56" s="279"/>
      <c r="C56" s="227"/>
      <c r="D56" s="7"/>
      <c r="E56" s="7"/>
      <c r="F56" s="89"/>
    </row>
    <row r="57" spans="1:8" s="8" customFormat="1" ht="27.95" customHeight="1" x14ac:dyDescent="0.2">
      <c r="A57" s="226" t="s">
        <v>45</v>
      </c>
      <c r="B57" s="225" t="s">
        <v>46</v>
      </c>
      <c r="C57" s="291" t="s">
        <v>47</v>
      </c>
      <c r="D57" s="291" t="s">
        <v>48</v>
      </c>
      <c r="E57" s="291" t="s">
        <v>49</v>
      </c>
      <c r="F57" s="290" t="s">
        <v>308</v>
      </c>
      <c r="G57" s="290" t="s">
        <v>307</v>
      </c>
      <c r="H57" s="290" t="s">
        <v>306</v>
      </c>
    </row>
    <row r="58" spans="1:8" s="8" customFormat="1" x14ac:dyDescent="0.2">
      <c r="A58" s="221" t="s">
        <v>845</v>
      </c>
      <c r="B58" s="262" t="s">
        <v>846</v>
      </c>
      <c r="C58" s="220">
        <v>-24830268.82</v>
      </c>
      <c r="D58" s="263">
        <v>-24830268.82</v>
      </c>
      <c r="E58" s="263">
        <v>0</v>
      </c>
      <c r="F58" s="262"/>
      <c r="G58" s="262"/>
      <c r="H58" s="262"/>
    </row>
    <row r="59" spans="1:8" s="8" customFormat="1" x14ac:dyDescent="0.2">
      <c r="A59" s="221"/>
      <c r="B59" s="262"/>
      <c r="C59" s="220"/>
      <c r="D59" s="263"/>
      <c r="E59" s="263"/>
      <c r="F59" s="262"/>
      <c r="G59" s="262"/>
      <c r="H59" s="262"/>
    </row>
    <row r="60" spans="1:8" s="8" customFormat="1" x14ac:dyDescent="0.2">
      <c r="A60" s="221"/>
      <c r="B60" s="262"/>
      <c r="C60" s="220"/>
      <c r="D60" s="263"/>
      <c r="E60" s="263"/>
      <c r="F60" s="262"/>
      <c r="G60" s="262"/>
      <c r="H60" s="262"/>
    </row>
    <row r="61" spans="1:8" s="8" customFormat="1" x14ac:dyDescent="0.2">
      <c r="A61" s="221"/>
      <c r="B61" s="262"/>
      <c r="C61" s="220"/>
      <c r="D61" s="263"/>
      <c r="E61" s="263"/>
      <c r="F61" s="262"/>
      <c r="G61" s="262"/>
      <c r="H61" s="262"/>
    </row>
    <row r="62" spans="1:8" s="8" customFormat="1" x14ac:dyDescent="0.2">
      <c r="A62" s="62"/>
      <c r="B62" s="62" t="s">
        <v>315</v>
      </c>
      <c r="C62" s="242">
        <f>SUM(C58:C61)</f>
        <v>-24830268.82</v>
      </c>
      <c r="D62" s="242">
        <f>SUM(D58:D61)</f>
        <v>-24830268.82</v>
      </c>
      <c r="E62" s="242">
        <f>SUM(E58:E61)</f>
        <v>0</v>
      </c>
      <c r="F62" s="242"/>
      <c r="G62" s="242"/>
      <c r="H62" s="242"/>
    </row>
    <row r="63" spans="1:8" s="8" customFormat="1" x14ac:dyDescent="0.2">
      <c r="A63" s="15"/>
      <c r="B63" s="15"/>
      <c r="C63" s="16"/>
      <c r="D63" s="16"/>
      <c r="E63" s="16"/>
      <c r="F63" s="11"/>
    </row>
    <row r="65" spans="1:8" x14ac:dyDescent="0.2">
      <c r="A65" s="215" t="s">
        <v>314</v>
      </c>
      <c r="B65" s="215"/>
      <c r="C65" s="292"/>
      <c r="D65" s="292"/>
      <c r="E65" s="292"/>
      <c r="G65" s="268" t="s">
        <v>309</v>
      </c>
    </row>
    <row r="66" spans="1:8" x14ac:dyDescent="0.2">
      <c r="A66" s="279"/>
      <c r="B66" s="279"/>
      <c r="C66" s="227"/>
      <c r="H66" s="7"/>
    </row>
    <row r="67" spans="1:8" ht="27.95" customHeight="1" x14ac:dyDescent="0.2">
      <c r="A67" s="226" t="s">
        <v>45</v>
      </c>
      <c r="B67" s="225" t="s">
        <v>46</v>
      </c>
      <c r="C67" s="291" t="s">
        <v>47</v>
      </c>
      <c r="D67" s="291" t="s">
        <v>48</v>
      </c>
      <c r="E67" s="291" t="s">
        <v>49</v>
      </c>
      <c r="F67" s="290" t="s">
        <v>308</v>
      </c>
      <c r="G67" s="290" t="s">
        <v>307</v>
      </c>
      <c r="H67" s="290" t="s">
        <v>306</v>
      </c>
    </row>
    <row r="68" spans="1:8" x14ac:dyDescent="0.2">
      <c r="A68" s="221" t="s">
        <v>751</v>
      </c>
      <c r="B68" s="262" t="s">
        <v>751</v>
      </c>
      <c r="C68" s="220"/>
      <c r="D68" s="263"/>
      <c r="E68" s="263"/>
      <c r="F68" s="262"/>
      <c r="G68" s="262"/>
      <c r="H68" s="262"/>
    </row>
    <row r="69" spans="1:8" x14ac:dyDescent="0.2">
      <c r="A69" s="221"/>
      <c r="B69" s="262"/>
      <c r="C69" s="220"/>
      <c r="D69" s="263"/>
      <c r="E69" s="263"/>
      <c r="F69" s="262"/>
      <c r="G69" s="262"/>
      <c r="H69" s="262"/>
    </row>
    <row r="70" spans="1:8" x14ac:dyDescent="0.2">
      <c r="A70" s="221"/>
      <c r="B70" s="262"/>
      <c r="C70" s="220"/>
      <c r="D70" s="263"/>
      <c r="E70" s="263"/>
      <c r="F70" s="262"/>
      <c r="G70" s="262"/>
      <c r="H70" s="262"/>
    </row>
    <row r="71" spans="1:8" x14ac:dyDescent="0.2">
      <c r="A71" s="221"/>
      <c r="B71" s="262"/>
      <c r="C71" s="220"/>
      <c r="D71" s="263"/>
      <c r="E71" s="263"/>
      <c r="F71" s="262"/>
      <c r="G71" s="262"/>
      <c r="H71" s="262"/>
    </row>
    <row r="72" spans="1:8" x14ac:dyDescent="0.2">
      <c r="A72" s="62"/>
      <c r="B72" s="62" t="s">
        <v>313</v>
      </c>
      <c r="C72" s="242">
        <f>SUM(C68:C71)</f>
        <v>0</v>
      </c>
      <c r="D72" s="242">
        <f>SUM(D68:D71)</f>
        <v>0</v>
      </c>
      <c r="E72" s="242">
        <f>SUM(E68:E71)</f>
        <v>0</v>
      </c>
      <c r="F72" s="242"/>
      <c r="G72" s="242"/>
      <c r="H72" s="242"/>
    </row>
    <row r="75" spans="1:8" x14ac:dyDescent="0.2">
      <c r="A75" s="215" t="s">
        <v>312</v>
      </c>
      <c r="B75" s="215"/>
      <c r="C75" s="292"/>
      <c r="D75" s="292"/>
      <c r="E75" s="292"/>
      <c r="G75" s="268" t="s">
        <v>309</v>
      </c>
    </row>
    <row r="76" spans="1:8" x14ac:dyDescent="0.2">
      <c r="A76" s="279"/>
      <c r="B76" s="279"/>
      <c r="C76" s="227"/>
    </row>
    <row r="77" spans="1:8" ht="27.95" customHeight="1" x14ac:dyDescent="0.2">
      <c r="A77" s="226" t="s">
        <v>45</v>
      </c>
      <c r="B77" s="225" t="s">
        <v>46</v>
      </c>
      <c r="C77" s="291" t="s">
        <v>47</v>
      </c>
      <c r="D77" s="291" t="s">
        <v>48</v>
      </c>
      <c r="E77" s="291" t="s">
        <v>49</v>
      </c>
      <c r="F77" s="290" t="s">
        <v>308</v>
      </c>
      <c r="G77" s="290" t="s">
        <v>307</v>
      </c>
      <c r="H77" s="290" t="s">
        <v>306</v>
      </c>
    </row>
    <row r="78" spans="1:8" x14ac:dyDescent="0.2">
      <c r="A78" s="221" t="s">
        <v>847</v>
      </c>
      <c r="B78" s="262" t="s">
        <v>796</v>
      </c>
      <c r="C78" s="220">
        <v>-1296185.1200000001</v>
      </c>
      <c r="D78" s="263">
        <v>-1296185.1200000001</v>
      </c>
      <c r="E78" s="263">
        <v>0</v>
      </c>
      <c r="F78" s="262"/>
      <c r="G78" s="262"/>
      <c r="H78" s="262"/>
    </row>
    <row r="79" spans="1:8" x14ac:dyDescent="0.2">
      <c r="A79" s="221" t="s">
        <v>848</v>
      </c>
      <c r="B79" s="262" t="s">
        <v>798</v>
      </c>
      <c r="C79" s="220">
        <v>-83423.69</v>
      </c>
      <c r="D79" s="263">
        <v>-83423.69</v>
      </c>
      <c r="E79" s="263">
        <v>0</v>
      </c>
      <c r="F79" s="262"/>
      <c r="G79" s="262"/>
      <c r="H79" s="262"/>
    </row>
    <row r="80" spans="1:8" x14ac:dyDescent="0.2">
      <c r="A80" s="221" t="s">
        <v>849</v>
      </c>
      <c r="B80" s="262" t="s">
        <v>800</v>
      </c>
      <c r="C80" s="220">
        <v>-6462896.9900000002</v>
      </c>
      <c r="D80" s="263">
        <v>-6462896.9900000002</v>
      </c>
      <c r="E80" s="263">
        <v>0</v>
      </c>
      <c r="F80" s="262"/>
      <c r="G80" s="262"/>
      <c r="H80" s="262"/>
    </row>
    <row r="81" spans="1:8" x14ac:dyDescent="0.2">
      <c r="A81" s="221" t="s">
        <v>850</v>
      </c>
      <c r="B81" s="262" t="s">
        <v>802</v>
      </c>
      <c r="C81" s="220">
        <v>-1119271.32</v>
      </c>
      <c r="D81" s="263">
        <v>-1119271.32</v>
      </c>
      <c r="E81" s="263">
        <v>0</v>
      </c>
      <c r="F81" s="262"/>
      <c r="G81" s="262"/>
      <c r="H81" s="262"/>
    </row>
    <row r="82" spans="1:8" x14ac:dyDescent="0.2">
      <c r="A82" s="221" t="s">
        <v>851</v>
      </c>
      <c r="B82" s="262" t="s">
        <v>804</v>
      </c>
      <c r="C82" s="220">
        <v>-240000.39</v>
      </c>
      <c r="D82" s="263">
        <v>-240000.39</v>
      </c>
      <c r="E82" s="263">
        <v>0</v>
      </c>
      <c r="F82" s="262"/>
      <c r="G82" s="262"/>
      <c r="H82" s="262"/>
    </row>
    <row r="83" spans="1:8" x14ac:dyDescent="0.2">
      <c r="A83" s="221" t="s">
        <v>852</v>
      </c>
      <c r="B83" s="262" t="s">
        <v>806</v>
      </c>
      <c r="C83" s="220">
        <v>-346166.08</v>
      </c>
      <c r="D83" s="263">
        <v>-346166.08</v>
      </c>
      <c r="E83" s="263">
        <v>0</v>
      </c>
      <c r="F83" s="262"/>
      <c r="G83" s="262"/>
      <c r="H83" s="262"/>
    </row>
    <row r="84" spans="1:8" x14ac:dyDescent="0.2">
      <c r="A84" s="221" t="s">
        <v>853</v>
      </c>
      <c r="B84" s="262" t="s">
        <v>808</v>
      </c>
      <c r="C84" s="220">
        <v>-177056.1</v>
      </c>
      <c r="D84" s="263">
        <v>-177056.1</v>
      </c>
      <c r="E84" s="263">
        <v>0</v>
      </c>
      <c r="F84" s="262"/>
      <c r="G84" s="262"/>
      <c r="H84" s="262"/>
    </row>
    <row r="85" spans="1:8" x14ac:dyDescent="0.2">
      <c r="A85" s="221" t="s">
        <v>854</v>
      </c>
      <c r="B85" s="262" t="s">
        <v>810</v>
      </c>
      <c r="C85" s="220">
        <v>-77735.67</v>
      </c>
      <c r="D85" s="263">
        <v>-77735.67</v>
      </c>
      <c r="E85" s="263">
        <v>0</v>
      </c>
      <c r="F85" s="262"/>
      <c r="G85" s="262"/>
      <c r="H85" s="262"/>
    </row>
    <row r="86" spans="1:8" x14ac:dyDescent="0.2">
      <c r="A86" s="221" t="s">
        <v>855</v>
      </c>
      <c r="B86" s="262" t="s">
        <v>812</v>
      </c>
      <c r="C86" s="220">
        <v>-8816</v>
      </c>
      <c r="D86" s="263">
        <v>-8816</v>
      </c>
      <c r="E86" s="263">
        <v>0</v>
      </c>
      <c r="F86" s="262"/>
      <c r="G86" s="262"/>
      <c r="H86" s="262"/>
    </row>
    <row r="87" spans="1:8" x14ac:dyDescent="0.2">
      <c r="A87" s="221" t="s">
        <v>856</v>
      </c>
      <c r="B87" s="262" t="s">
        <v>814</v>
      </c>
      <c r="C87" s="220">
        <v>-29078370.440000001</v>
      </c>
      <c r="D87" s="263">
        <v>-29078370.440000001</v>
      </c>
      <c r="E87" s="263">
        <v>0</v>
      </c>
      <c r="F87" s="262"/>
      <c r="G87" s="262"/>
      <c r="H87" s="262"/>
    </row>
    <row r="88" spans="1:8" x14ac:dyDescent="0.2">
      <c r="A88" s="221" t="s">
        <v>857</v>
      </c>
      <c r="B88" s="262" t="s">
        <v>816</v>
      </c>
      <c r="C88" s="220">
        <v>-301784.09000000003</v>
      </c>
      <c r="D88" s="263">
        <v>-301784.09000000003</v>
      </c>
      <c r="E88" s="263">
        <v>0</v>
      </c>
      <c r="F88" s="262"/>
      <c r="G88" s="262"/>
      <c r="H88" s="262"/>
    </row>
    <row r="89" spans="1:8" x14ac:dyDescent="0.2">
      <c r="A89" s="221" t="s">
        <v>858</v>
      </c>
      <c r="B89" s="262" t="s">
        <v>818</v>
      </c>
      <c r="C89" s="220">
        <v>-2288025.2799999998</v>
      </c>
      <c r="D89" s="263">
        <v>-2288025.2799999998</v>
      </c>
      <c r="E89" s="263">
        <v>0</v>
      </c>
      <c r="F89" s="262"/>
      <c r="G89" s="262"/>
      <c r="H89" s="262"/>
    </row>
    <row r="90" spans="1:8" x14ac:dyDescent="0.2">
      <c r="A90" s="221" t="s">
        <v>859</v>
      </c>
      <c r="B90" s="262" t="s">
        <v>820</v>
      </c>
      <c r="C90" s="220">
        <v>-1517724.98</v>
      </c>
      <c r="D90" s="263">
        <v>-1517724.98</v>
      </c>
      <c r="E90" s="263">
        <v>0</v>
      </c>
      <c r="F90" s="262"/>
      <c r="G90" s="262"/>
      <c r="H90" s="262"/>
    </row>
    <row r="91" spans="1:8" x14ac:dyDescent="0.2">
      <c r="A91" s="221" t="s">
        <v>860</v>
      </c>
      <c r="B91" s="262" t="s">
        <v>822</v>
      </c>
      <c r="C91" s="220">
        <v>-26796</v>
      </c>
      <c r="D91" s="263">
        <v>-26796</v>
      </c>
      <c r="E91" s="263">
        <v>0</v>
      </c>
      <c r="F91" s="262"/>
      <c r="G91" s="262"/>
      <c r="H91" s="262"/>
    </row>
    <row r="92" spans="1:8" x14ac:dyDescent="0.2">
      <c r="A92" s="221" t="s">
        <v>861</v>
      </c>
      <c r="B92" s="262" t="s">
        <v>824</v>
      </c>
      <c r="C92" s="220">
        <v>-321484.65000000002</v>
      </c>
      <c r="D92" s="263">
        <v>-321484.65000000002</v>
      </c>
      <c r="E92" s="263">
        <v>0</v>
      </c>
      <c r="F92" s="262"/>
      <c r="G92" s="262"/>
      <c r="H92" s="262"/>
    </row>
    <row r="93" spans="1:8" x14ac:dyDescent="0.2">
      <c r="A93" s="221" t="s">
        <v>862</v>
      </c>
      <c r="B93" s="262" t="s">
        <v>826</v>
      </c>
      <c r="C93" s="220">
        <v>-3336468.67</v>
      </c>
      <c r="D93" s="263">
        <v>-3336468.67</v>
      </c>
      <c r="E93" s="263">
        <v>0</v>
      </c>
      <c r="F93" s="262"/>
      <c r="G93" s="262"/>
      <c r="H93" s="262"/>
    </row>
    <row r="94" spans="1:8" x14ac:dyDescent="0.2">
      <c r="A94" s="221" t="s">
        <v>863</v>
      </c>
      <c r="B94" s="262" t="s">
        <v>828</v>
      </c>
      <c r="C94" s="220">
        <v>-77002.899999999994</v>
      </c>
      <c r="D94" s="263">
        <v>-77002.899999999994</v>
      </c>
      <c r="E94" s="263">
        <v>0</v>
      </c>
      <c r="F94" s="262"/>
      <c r="G94" s="262"/>
      <c r="H94" s="262"/>
    </row>
    <row r="95" spans="1:8" x14ac:dyDescent="0.2">
      <c r="A95" s="221" t="s">
        <v>864</v>
      </c>
      <c r="B95" s="262" t="s">
        <v>830</v>
      </c>
      <c r="C95" s="220">
        <v>-2039955.41</v>
      </c>
      <c r="D95" s="263">
        <v>-2039955.41</v>
      </c>
      <c r="E95" s="263">
        <v>0</v>
      </c>
      <c r="F95" s="262"/>
      <c r="G95" s="262"/>
      <c r="H95" s="262"/>
    </row>
    <row r="96" spans="1:8" x14ac:dyDescent="0.2">
      <c r="A96" s="221" t="s">
        <v>865</v>
      </c>
      <c r="B96" s="262" t="s">
        <v>832</v>
      </c>
      <c r="C96" s="220">
        <v>-93446.81</v>
      </c>
      <c r="D96" s="263">
        <v>-93446.81</v>
      </c>
      <c r="E96" s="263">
        <v>0</v>
      </c>
      <c r="F96" s="262"/>
      <c r="G96" s="262"/>
      <c r="H96" s="262"/>
    </row>
    <row r="97" spans="1:8" x14ac:dyDescent="0.2">
      <c r="A97" s="221" t="s">
        <v>866</v>
      </c>
      <c r="B97" s="262" t="s">
        <v>834</v>
      </c>
      <c r="C97" s="220">
        <v>-120009.35</v>
      </c>
      <c r="D97" s="263">
        <v>-120009.35</v>
      </c>
      <c r="E97" s="263">
        <v>0</v>
      </c>
      <c r="F97" s="262"/>
      <c r="G97" s="262"/>
      <c r="H97" s="262"/>
    </row>
    <row r="98" spans="1:8" x14ac:dyDescent="0.2">
      <c r="A98" s="221" t="s">
        <v>867</v>
      </c>
      <c r="B98" s="262" t="s">
        <v>836</v>
      </c>
      <c r="C98" s="220">
        <v>-807185.15</v>
      </c>
      <c r="D98" s="263">
        <v>-807185.15</v>
      </c>
      <c r="E98" s="263">
        <v>0</v>
      </c>
      <c r="F98" s="262"/>
      <c r="G98" s="262"/>
      <c r="H98" s="262"/>
    </row>
    <row r="99" spans="1:8" x14ac:dyDescent="0.2">
      <c r="A99" s="221" t="s">
        <v>868</v>
      </c>
      <c r="B99" s="262" t="s">
        <v>838</v>
      </c>
      <c r="C99" s="220">
        <v>-368609.89</v>
      </c>
      <c r="D99" s="263">
        <v>-368609.89</v>
      </c>
      <c r="E99" s="263">
        <v>0</v>
      </c>
      <c r="F99" s="262"/>
      <c r="G99" s="262"/>
      <c r="H99" s="262"/>
    </row>
    <row r="100" spans="1:8" x14ac:dyDescent="0.2">
      <c r="A100" s="221"/>
      <c r="B100" s="262"/>
      <c r="C100" s="220"/>
      <c r="D100" s="263"/>
      <c r="E100" s="263"/>
      <c r="F100" s="262"/>
      <c r="G100" s="262"/>
      <c r="H100" s="262"/>
    </row>
    <row r="101" spans="1:8" x14ac:dyDescent="0.2">
      <c r="A101" s="62"/>
      <c r="B101" s="62" t="s">
        <v>311</v>
      </c>
      <c r="C101" s="242">
        <f>SUM(C78:C100)</f>
        <v>-50188414.980000004</v>
      </c>
      <c r="D101" s="242">
        <f>SUM(D78:D100)</f>
        <v>-50188414.980000004</v>
      </c>
      <c r="E101" s="242">
        <f>SUM(E78:E100)</f>
        <v>0</v>
      </c>
      <c r="F101" s="242"/>
      <c r="G101" s="242"/>
      <c r="H101" s="242"/>
    </row>
    <row r="104" spans="1:8" x14ac:dyDescent="0.2">
      <c r="A104" s="215" t="s">
        <v>310</v>
      </c>
      <c r="B104" s="215"/>
      <c r="C104" s="292"/>
      <c r="D104" s="292"/>
      <c r="E104" s="292"/>
      <c r="G104" s="268" t="s">
        <v>309</v>
      </c>
    </row>
    <row r="105" spans="1:8" x14ac:dyDescent="0.2">
      <c r="A105" s="279"/>
      <c r="B105" s="279"/>
      <c r="C105" s="227"/>
    </row>
    <row r="106" spans="1:8" ht="27.95" customHeight="1" x14ac:dyDescent="0.2">
      <c r="A106" s="226" t="s">
        <v>45</v>
      </c>
      <c r="B106" s="225" t="s">
        <v>46</v>
      </c>
      <c r="C106" s="291" t="s">
        <v>47</v>
      </c>
      <c r="D106" s="291" t="s">
        <v>48</v>
      </c>
      <c r="E106" s="291" t="s">
        <v>49</v>
      </c>
      <c r="F106" s="290" t="s">
        <v>308</v>
      </c>
      <c r="G106" s="290" t="s">
        <v>307</v>
      </c>
      <c r="H106" s="290" t="s">
        <v>306</v>
      </c>
    </row>
    <row r="107" spans="1:8" x14ac:dyDescent="0.2">
      <c r="A107" s="221" t="s">
        <v>869</v>
      </c>
      <c r="B107" s="262" t="s">
        <v>844</v>
      </c>
      <c r="C107" s="220">
        <v>-77000</v>
      </c>
      <c r="D107" s="263">
        <v>-77000</v>
      </c>
      <c r="E107" s="263">
        <v>0</v>
      </c>
      <c r="F107" s="262"/>
      <c r="G107" s="262"/>
      <c r="H107" s="262"/>
    </row>
    <row r="108" spans="1:8" x14ac:dyDescent="0.2">
      <c r="A108" s="221"/>
      <c r="B108" s="262"/>
      <c r="C108" s="220"/>
      <c r="D108" s="263"/>
      <c r="E108" s="263"/>
      <c r="F108" s="262"/>
      <c r="G108" s="262"/>
      <c r="H108" s="262"/>
    </row>
    <row r="109" spans="1:8" x14ac:dyDescent="0.2">
      <c r="A109" s="221"/>
      <c r="B109" s="262"/>
      <c r="C109" s="220"/>
      <c r="D109" s="263"/>
      <c r="E109" s="263"/>
      <c r="F109" s="262"/>
      <c r="G109" s="262"/>
      <c r="H109" s="262"/>
    </row>
    <row r="110" spans="1:8" x14ac:dyDescent="0.2">
      <c r="A110" s="221"/>
      <c r="B110" s="262"/>
      <c r="C110" s="220"/>
      <c r="D110" s="263"/>
      <c r="E110" s="263"/>
      <c r="F110" s="262"/>
      <c r="G110" s="262"/>
      <c r="H110" s="262"/>
    </row>
    <row r="111" spans="1:8" x14ac:dyDescent="0.2">
      <c r="A111" s="62"/>
      <c r="B111" s="62" t="s">
        <v>305</v>
      </c>
      <c r="C111" s="242">
        <f>SUM(C107:C110)</f>
        <v>-77000</v>
      </c>
      <c r="D111" s="242">
        <f>SUM(D107:D110)</f>
        <v>-77000</v>
      </c>
      <c r="E111" s="242">
        <f>SUM(E107:E110)</f>
        <v>0</v>
      </c>
      <c r="F111" s="242"/>
      <c r="G111" s="242"/>
      <c r="H111" s="242"/>
    </row>
  </sheetData>
  <dataValidations count="8">
    <dataValidation allowBlank="1" showInputMessage="1" showErrorMessage="1" prompt="Importe final del periodo que corresponde la información financiera trimestral que se presenta." sqref="D7 D25 D57 D67 D77 D106"/>
    <dataValidation allowBlank="1" showInputMessage="1" showErrorMessage="1" prompt="Saldo al 31 de diciembre del año anterior del ejercio que se presenta." sqref="C7 C25 C57 C67 C77 C106"/>
    <dataValidation allowBlank="1" showInputMessage="1" showErrorMessage="1" prompt="Corresponde al número de la cuenta de acuerdo al Plan de Cuentas emitido por el CONAC (DOF 23/12/2015)." sqref="A7 A25 A57 A67 A77 A106"/>
    <dataValidation allowBlank="1" showInputMessage="1" showErrorMessage="1" prompt="Indicar la tasa de aplicación." sqref="H57 H67 H77 H106"/>
    <dataValidation allowBlank="1" showInputMessage="1" showErrorMessage="1" prompt="Indicar el método de depreciación." sqref="G57 G67 G77 G106"/>
    <dataValidation allowBlank="1" showInputMessage="1" showErrorMessage="1" prompt="Corresponde al nombre o descripción de la cuenta de acuerdo al Plan de Cuentas emitido por el CONAC." sqref="B7 B25 B57 B67 B77 B106"/>
    <dataValidation allowBlank="1" showInputMessage="1" showErrorMessage="1" prompt="Diferencia entre el saldo final y el inicial presentados." sqref="E7 E25 E57 E67 E77 E106"/>
    <dataValidation allowBlank="1" showInputMessage="1" showErrorMessage="1" prompt="Criterio para la aplicación de depreciación: anual, mensual, trimestral, etc." sqref="F7 F25 F106 F67 F77 F57"/>
  </dataValidations>
  <pageMargins left="0.25" right="0.25" top="0.75" bottom="0.75" header="0.3" footer="0.3"/>
  <pageSetup paperSize="152" scale="94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1" t="s">
        <v>142</v>
      </c>
      <c r="B2" s="452"/>
      <c r="C2" s="16"/>
      <c r="D2" s="16"/>
      <c r="E2" s="16"/>
      <c r="F2" s="11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233</v>
      </c>
      <c r="B4" s="94"/>
      <c r="C4" s="94"/>
      <c r="D4" s="94"/>
      <c r="E4" s="94"/>
      <c r="F4" s="95"/>
    </row>
    <row r="5" spans="1:6" ht="14.1" customHeight="1" x14ac:dyDescent="0.2">
      <c r="A5" s="139" t="s">
        <v>143</v>
      </c>
      <c r="B5" s="12"/>
      <c r="C5" s="12"/>
      <c r="D5" s="12"/>
      <c r="E5" s="12"/>
      <c r="F5" s="96"/>
    </row>
    <row r="6" spans="1:6" ht="14.1" customHeight="1" x14ac:dyDescent="0.2">
      <c r="A6" s="139" t="s">
        <v>167</v>
      </c>
      <c r="B6" s="92"/>
      <c r="C6" s="92"/>
      <c r="D6" s="92"/>
      <c r="E6" s="92"/>
      <c r="F6" s="96"/>
    </row>
    <row r="7" spans="1:6" ht="14.1" customHeight="1" x14ac:dyDescent="0.2">
      <c r="A7" s="139" t="s">
        <v>168</v>
      </c>
      <c r="B7" s="92"/>
      <c r="C7" s="92"/>
      <c r="D7" s="92"/>
      <c r="E7" s="92"/>
      <c r="F7" s="96"/>
    </row>
    <row r="8" spans="1:6" ht="14.1" customHeight="1" x14ac:dyDescent="0.2">
      <c r="A8" s="139" t="s">
        <v>169</v>
      </c>
      <c r="B8" s="12"/>
      <c r="C8" s="22"/>
      <c r="D8" s="22"/>
      <c r="E8" s="22"/>
      <c r="F8" s="96"/>
    </row>
    <row r="9" spans="1:6" ht="14.1" customHeight="1" thickBot="1" x14ac:dyDescent="0.25">
      <c r="A9" s="158" t="s">
        <v>170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F35" sqref="A1:F3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ht="11.25" customHeight="1" x14ac:dyDescent="0.2">
      <c r="A1" s="3" t="s">
        <v>43</v>
      </c>
      <c r="B1" s="3"/>
      <c r="C1" s="247"/>
      <c r="D1" s="247"/>
      <c r="E1" s="247"/>
      <c r="F1" s="5"/>
    </row>
    <row r="2" spans="1:6" ht="11.25" customHeight="1" x14ac:dyDescent="0.2">
      <c r="A2" s="3" t="s">
        <v>138</v>
      </c>
      <c r="B2" s="3"/>
      <c r="C2" s="247"/>
      <c r="D2" s="247"/>
      <c r="E2" s="247"/>
    </row>
    <row r="3" spans="1:6" ht="11.25" customHeight="1" x14ac:dyDescent="0.2">
      <c r="A3" s="3"/>
      <c r="B3" s="3"/>
      <c r="C3" s="247"/>
      <c r="D3" s="247"/>
      <c r="E3" s="247"/>
    </row>
    <row r="4" spans="1:6" ht="11.25" customHeight="1" x14ac:dyDescent="0.2"/>
    <row r="5" spans="1:6" ht="11.25" customHeight="1" x14ac:dyDescent="0.2">
      <c r="A5" s="309" t="s">
        <v>328</v>
      </c>
      <c r="B5" s="309"/>
      <c r="C5" s="306"/>
      <c r="D5" s="306"/>
      <c r="E5" s="306"/>
      <c r="F5" s="188" t="s">
        <v>325</v>
      </c>
    </row>
    <row r="6" spans="1:6" s="8" customFormat="1" x14ac:dyDescent="0.2">
      <c r="A6" s="17"/>
      <c r="B6" s="17"/>
      <c r="C6" s="306"/>
      <c r="D6" s="306"/>
      <c r="E6" s="306"/>
    </row>
    <row r="7" spans="1:6" ht="15" customHeight="1" x14ac:dyDescent="0.2">
      <c r="A7" s="226" t="s">
        <v>45</v>
      </c>
      <c r="B7" s="225" t="s">
        <v>46</v>
      </c>
      <c r="C7" s="291" t="s">
        <v>47</v>
      </c>
      <c r="D7" s="291" t="s">
        <v>48</v>
      </c>
      <c r="E7" s="291" t="s">
        <v>49</v>
      </c>
      <c r="F7" s="290" t="s">
        <v>308</v>
      </c>
    </row>
    <row r="8" spans="1:6" x14ac:dyDescent="0.2">
      <c r="A8" s="283">
        <v>125105911</v>
      </c>
      <c r="B8" s="283" t="s">
        <v>870</v>
      </c>
      <c r="C8" s="220">
        <v>2231473.5299999998</v>
      </c>
      <c r="D8" s="302">
        <v>2286573.5299999998</v>
      </c>
      <c r="E8" s="302">
        <v>55100</v>
      </c>
      <c r="F8" s="301"/>
    </row>
    <row r="9" spans="1:6" x14ac:dyDescent="0.2">
      <c r="A9" s="283">
        <v>125415971</v>
      </c>
      <c r="B9" s="283" t="s">
        <v>871</v>
      </c>
      <c r="C9" s="220">
        <v>564205.78</v>
      </c>
      <c r="D9" s="302">
        <v>564205.78</v>
      </c>
      <c r="E9" s="302">
        <v>0</v>
      </c>
      <c r="F9" s="301"/>
    </row>
    <row r="10" spans="1:6" x14ac:dyDescent="0.2">
      <c r="A10" s="283"/>
      <c r="B10" s="283"/>
      <c r="C10" s="220"/>
      <c r="D10" s="302"/>
      <c r="E10" s="302"/>
      <c r="F10" s="301"/>
    </row>
    <row r="11" spans="1:6" x14ac:dyDescent="0.2">
      <c r="A11" s="283"/>
      <c r="B11" s="283"/>
      <c r="C11" s="220"/>
      <c r="D11" s="302"/>
      <c r="E11" s="302"/>
      <c r="F11" s="301"/>
    </row>
    <row r="12" spans="1:6" x14ac:dyDescent="0.2">
      <c r="A12" s="283"/>
      <c r="B12" s="283"/>
      <c r="C12" s="220"/>
      <c r="D12" s="302"/>
      <c r="E12" s="302"/>
      <c r="F12" s="301"/>
    </row>
    <row r="13" spans="1:6" x14ac:dyDescent="0.2">
      <c r="A13" s="62"/>
      <c r="B13" s="62" t="s">
        <v>327</v>
      </c>
      <c r="C13" s="242">
        <f>SUM(C8:C12)</f>
        <v>2795679.3099999996</v>
      </c>
      <c r="D13" s="242">
        <f>SUM(D8:D12)</f>
        <v>2850779.3099999996</v>
      </c>
      <c r="E13" s="242">
        <f>SUM(E8:E12)</f>
        <v>55100</v>
      </c>
      <c r="F13" s="62"/>
    </row>
    <row r="14" spans="1:6" x14ac:dyDescent="0.2">
      <c r="A14" s="60"/>
      <c r="B14" s="60"/>
      <c r="C14" s="229"/>
      <c r="D14" s="229"/>
      <c r="E14" s="229"/>
      <c r="F14" s="60"/>
    </row>
    <row r="15" spans="1:6" x14ac:dyDescent="0.2">
      <c r="A15" s="60"/>
      <c r="B15" s="60"/>
      <c r="C15" s="229"/>
      <c r="D15" s="229"/>
      <c r="E15" s="229"/>
      <c r="F15" s="60"/>
    </row>
    <row r="16" spans="1:6" ht="11.25" customHeight="1" x14ac:dyDescent="0.2">
      <c r="A16" s="308" t="s">
        <v>326</v>
      </c>
      <c r="B16" s="307"/>
      <c r="C16" s="306"/>
      <c r="D16" s="306"/>
      <c r="E16" s="306"/>
      <c r="F16" s="188" t="s">
        <v>325</v>
      </c>
    </row>
    <row r="17" spans="1:6" x14ac:dyDescent="0.2">
      <c r="A17" s="286"/>
      <c r="B17" s="286"/>
      <c r="C17" s="287"/>
      <c r="D17" s="287"/>
      <c r="E17" s="287"/>
    </row>
    <row r="18" spans="1:6" ht="15" customHeight="1" x14ac:dyDescent="0.2">
      <c r="A18" s="226" t="s">
        <v>45</v>
      </c>
      <c r="B18" s="225" t="s">
        <v>46</v>
      </c>
      <c r="C18" s="291" t="s">
        <v>47</v>
      </c>
      <c r="D18" s="291" t="s">
        <v>48</v>
      </c>
      <c r="E18" s="291" t="s">
        <v>49</v>
      </c>
      <c r="F18" s="290" t="s">
        <v>308</v>
      </c>
    </row>
    <row r="19" spans="1:6" ht="11.25" customHeight="1" x14ac:dyDescent="0.2">
      <c r="A19" s="221" t="s">
        <v>872</v>
      </c>
      <c r="B19" s="283" t="s">
        <v>873</v>
      </c>
      <c r="C19" s="220">
        <v>-468198.8</v>
      </c>
      <c r="D19" s="220">
        <v>-468198.8</v>
      </c>
      <c r="E19" s="220">
        <v>0</v>
      </c>
      <c r="F19" s="301"/>
    </row>
    <row r="20" spans="1:6" ht="11.25" customHeight="1" x14ac:dyDescent="0.2">
      <c r="A20" s="221" t="s">
        <v>874</v>
      </c>
      <c r="B20" s="283" t="s">
        <v>875</v>
      </c>
      <c r="C20" s="220">
        <v>-295041.01</v>
      </c>
      <c r="D20" s="220">
        <v>-295041.01</v>
      </c>
      <c r="E20" s="220">
        <v>0</v>
      </c>
      <c r="F20" s="301"/>
    </row>
    <row r="21" spans="1:6" x14ac:dyDescent="0.2">
      <c r="A21" s="221"/>
      <c r="B21" s="283"/>
      <c r="C21" s="220"/>
      <c r="D21" s="220"/>
      <c r="E21" s="220"/>
      <c r="F21" s="301"/>
    </row>
    <row r="22" spans="1:6" x14ac:dyDescent="0.2">
      <c r="A22" s="62"/>
      <c r="B22" s="62" t="s">
        <v>324</v>
      </c>
      <c r="C22" s="242">
        <f>SUM(C19:C21)</f>
        <v>-763239.81</v>
      </c>
      <c r="D22" s="242">
        <f>SUM(D19:D21)</f>
        <v>-763239.81</v>
      </c>
      <c r="E22" s="242">
        <f>SUM(E19:E21)</f>
        <v>0</v>
      </c>
      <c r="F22" s="62"/>
    </row>
    <row r="23" spans="1:6" x14ac:dyDescent="0.2">
      <c r="A23" s="60"/>
      <c r="B23" s="60"/>
      <c r="C23" s="229"/>
      <c r="D23" s="229"/>
      <c r="E23" s="229"/>
      <c r="F23" s="60"/>
    </row>
    <row r="24" spans="1:6" x14ac:dyDescent="0.2">
      <c r="A24" s="60"/>
      <c r="B24" s="60"/>
      <c r="C24" s="229"/>
      <c r="D24" s="229"/>
      <c r="E24" s="229"/>
      <c r="F24" s="60"/>
    </row>
    <row r="25" spans="1:6" ht="11.25" customHeight="1" x14ac:dyDescent="0.2">
      <c r="A25" s="305" t="s">
        <v>323</v>
      </c>
      <c r="B25" s="304"/>
      <c r="C25" s="303"/>
      <c r="D25" s="303"/>
      <c r="E25" s="292"/>
      <c r="F25" s="268" t="s">
        <v>322</v>
      </c>
    </row>
    <row r="26" spans="1:6" x14ac:dyDescent="0.2">
      <c r="A26" s="279"/>
      <c r="B26" s="279"/>
      <c r="C26" s="227"/>
    </row>
    <row r="27" spans="1:6" ht="15" customHeight="1" x14ac:dyDescent="0.2">
      <c r="A27" s="226" t="s">
        <v>45</v>
      </c>
      <c r="B27" s="225" t="s">
        <v>46</v>
      </c>
      <c r="C27" s="291" t="s">
        <v>47</v>
      </c>
      <c r="D27" s="291" t="s">
        <v>48</v>
      </c>
      <c r="E27" s="291" t="s">
        <v>49</v>
      </c>
      <c r="F27" s="290" t="s">
        <v>308</v>
      </c>
    </row>
    <row r="28" spans="1:6" x14ac:dyDescent="0.2">
      <c r="A28" s="283">
        <v>127106311</v>
      </c>
      <c r="B28" s="283" t="s">
        <v>876</v>
      </c>
      <c r="C28" s="220">
        <v>1379742.26</v>
      </c>
      <c r="D28" s="302">
        <v>1379742.26</v>
      </c>
      <c r="E28" s="302">
        <v>0</v>
      </c>
      <c r="F28" s="301"/>
    </row>
    <row r="29" spans="1:6" x14ac:dyDescent="0.2">
      <c r="A29" s="283"/>
      <c r="B29" s="283"/>
      <c r="C29" s="220"/>
      <c r="D29" s="302"/>
      <c r="E29" s="302"/>
      <c r="F29" s="301"/>
    </row>
    <row r="30" spans="1:6" x14ac:dyDescent="0.2">
      <c r="A30" s="283"/>
      <c r="B30" s="283"/>
      <c r="C30" s="220"/>
      <c r="D30" s="302"/>
      <c r="E30" s="302"/>
      <c r="F30" s="301"/>
    </row>
    <row r="31" spans="1:6" x14ac:dyDescent="0.2">
      <c r="A31" s="283"/>
      <c r="B31" s="283"/>
      <c r="C31" s="220"/>
      <c r="D31" s="302"/>
      <c r="E31" s="302"/>
      <c r="F31" s="301"/>
    </row>
    <row r="32" spans="1:6" x14ac:dyDescent="0.2">
      <c r="A32" s="283"/>
      <c r="B32" s="283"/>
      <c r="C32" s="220"/>
      <c r="D32" s="302"/>
      <c r="E32" s="302"/>
      <c r="F32" s="301"/>
    </row>
    <row r="33" spans="1:6" x14ac:dyDescent="0.2">
      <c r="A33" s="283"/>
      <c r="B33" s="283"/>
      <c r="C33" s="220"/>
      <c r="D33" s="302"/>
      <c r="E33" s="302"/>
      <c r="F33" s="301"/>
    </row>
    <row r="34" spans="1:6" x14ac:dyDescent="0.2">
      <c r="A34" s="300"/>
      <c r="B34" s="300" t="s">
        <v>321</v>
      </c>
      <c r="C34" s="299">
        <f>SUM(C28:C33)</f>
        <v>1379742.26</v>
      </c>
      <c r="D34" s="299">
        <f>SUM(D28:D33)</f>
        <v>1379742.26</v>
      </c>
      <c r="E34" s="299">
        <f>SUM(E28:E33)</f>
        <v>0</v>
      </c>
      <c r="F34" s="299"/>
    </row>
    <row r="35" spans="1:6" x14ac:dyDescent="0.2">
      <c r="A35" s="298"/>
      <c r="B35" s="296"/>
      <c r="C35" s="297"/>
      <c r="D35" s="297"/>
      <c r="E35" s="297"/>
      <c r="F35" s="296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25" right="0.25" top="0.75" bottom="0.75" header="0.3" footer="0.3"/>
  <pageSetup paperSize="152" scale="9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1" t="s">
        <v>142</v>
      </c>
      <c r="B2" s="452"/>
      <c r="C2" s="101"/>
      <c r="D2" s="101"/>
      <c r="E2" s="101"/>
      <c r="F2" s="10"/>
    </row>
    <row r="3" spans="1:6" ht="12" thickBot="1" x14ac:dyDescent="0.25">
      <c r="A3" s="102"/>
      <c r="B3" s="102"/>
      <c r="C3" s="101"/>
      <c r="D3" s="101"/>
      <c r="E3" s="101"/>
      <c r="F3" s="10"/>
    </row>
    <row r="4" spans="1:6" ht="14.1" customHeight="1" x14ac:dyDescent="0.2">
      <c r="A4" s="137" t="s">
        <v>233</v>
      </c>
      <c r="B4" s="94"/>
      <c r="C4" s="94"/>
      <c r="D4" s="94"/>
      <c r="E4" s="94"/>
      <c r="F4" s="95"/>
    </row>
    <row r="5" spans="1:6" ht="14.1" customHeight="1" x14ac:dyDescent="0.2">
      <c r="A5" s="139" t="s">
        <v>143</v>
      </c>
      <c r="B5" s="12"/>
      <c r="C5" s="12"/>
      <c r="D5" s="12"/>
      <c r="E5" s="12"/>
      <c r="F5" s="96"/>
    </row>
    <row r="6" spans="1:6" ht="14.1" customHeight="1" x14ac:dyDescent="0.2">
      <c r="A6" s="159" t="s">
        <v>167</v>
      </c>
      <c r="B6" s="104"/>
      <c r="C6" s="104"/>
      <c r="D6" s="104"/>
      <c r="E6" s="104"/>
      <c r="F6" s="96"/>
    </row>
    <row r="7" spans="1:6" ht="14.1" customHeight="1" x14ac:dyDescent="0.2">
      <c r="A7" s="159" t="s">
        <v>168</v>
      </c>
      <c r="B7" s="105"/>
      <c r="C7" s="105"/>
      <c r="D7" s="105"/>
      <c r="E7" s="105"/>
      <c r="F7" s="106"/>
    </row>
    <row r="8" spans="1:6" ht="14.1" customHeight="1" x14ac:dyDescent="0.2">
      <c r="A8" s="159" t="s">
        <v>169</v>
      </c>
      <c r="B8" s="12"/>
      <c r="C8" s="22"/>
      <c r="D8" s="22"/>
      <c r="E8" s="22"/>
      <c r="F8" s="96"/>
    </row>
    <row r="9" spans="1:6" ht="14.1" customHeight="1" thickBot="1" x14ac:dyDescent="0.25">
      <c r="A9" s="160" t="s">
        <v>171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zoomScaleNormal="100" zoomScaleSheetLayoutView="100" workbookViewId="0">
      <selection activeCell="H12" sqref="A1:H12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138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51</v>
      </c>
      <c r="B5" s="20"/>
      <c r="C5" s="89"/>
      <c r="D5" s="89"/>
      <c r="E5" s="17"/>
      <c r="F5" s="17"/>
      <c r="G5" s="17"/>
      <c r="H5" s="188" t="s">
        <v>50</v>
      </c>
    </row>
    <row r="6" spans="1:17" x14ac:dyDescent="0.2">
      <c r="A6" s="18" t="s">
        <v>751</v>
      </c>
      <c r="B6" s="18" t="s">
        <v>751</v>
      </c>
      <c r="J6" s="461"/>
      <c r="K6" s="461"/>
      <c r="L6" s="461"/>
      <c r="M6" s="461"/>
      <c r="N6" s="461"/>
      <c r="O6" s="461"/>
      <c r="P6" s="461"/>
      <c r="Q6" s="461"/>
    </row>
    <row r="7" spans="1:17" x14ac:dyDescent="0.2">
      <c r="A7" s="3" t="s">
        <v>52</v>
      </c>
    </row>
    <row r="8" spans="1:17" ht="52.5" customHeight="1" x14ac:dyDescent="0.2">
      <c r="A8" s="462" t="s">
        <v>53</v>
      </c>
      <c r="B8" s="462"/>
      <c r="C8" s="462"/>
      <c r="D8" s="462"/>
      <c r="E8" s="462"/>
      <c r="F8" s="462"/>
      <c r="G8" s="462"/>
      <c r="H8" s="462"/>
    </row>
  </sheetData>
  <mergeCells count="2">
    <mergeCell ref="J6:Q6"/>
    <mergeCell ref="A8:H8"/>
  </mergeCells>
  <pageMargins left="0.7" right="0.7" top="0.75" bottom="0.75" header="0.3" footer="0.3"/>
  <pageSetup paperSize="152" scale="84" fitToHeight="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9"/>
  <sheetViews>
    <sheetView topLeftCell="A130" zoomScaleNormal="100" zoomScaleSheetLayoutView="90" workbookViewId="0">
      <selection sqref="A1:E160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1" spans="1:6" s="89" customFormat="1" x14ac:dyDescent="0.2">
      <c r="A1" s="3" t="s">
        <v>43</v>
      </c>
      <c r="B1" s="3"/>
      <c r="C1" s="247"/>
      <c r="D1" s="239"/>
      <c r="E1" s="4"/>
      <c r="F1" s="5"/>
    </row>
    <row r="2" spans="1:6" s="89" customFormat="1" x14ac:dyDescent="0.2">
      <c r="A2" s="3" t="s">
        <v>138</v>
      </c>
      <c r="B2" s="3"/>
      <c r="C2" s="247"/>
      <c r="D2" s="239"/>
      <c r="E2" s="4"/>
    </row>
    <row r="3" spans="1:6" s="89" customFormat="1" x14ac:dyDescent="0.2">
      <c r="C3" s="7"/>
      <c r="D3" s="239"/>
      <c r="E3" s="4"/>
    </row>
    <row r="4" spans="1:6" s="89" customFormat="1" x14ac:dyDescent="0.2">
      <c r="C4" s="7"/>
      <c r="D4" s="239"/>
      <c r="E4" s="4"/>
    </row>
    <row r="5" spans="1:6" s="89" customFormat="1" ht="11.25" customHeight="1" x14ac:dyDescent="0.2">
      <c r="A5" s="215" t="s">
        <v>251</v>
      </c>
      <c r="B5" s="228"/>
      <c r="C5" s="7"/>
      <c r="D5" s="247"/>
      <c r="E5" s="188" t="s">
        <v>244</v>
      </c>
    </row>
    <row r="6" spans="1:6" s="89" customFormat="1" x14ac:dyDescent="0.2">
      <c r="A6" s="249"/>
      <c r="B6" s="249"/>
      <c r="C6" s="248"/>
      <c r="D6" s="3"/>
      <c r="E6" s="247"/>
      <c r="F6" s="3"/>
    </row>
    <row r="7" spans="1:6" ht="15" customHeight="1" x14ac:dyDescent="0.2">
      <c r="A7" s="226" t="s">
        <v>45</v>
      </c>
      <c r="B7" s="225" t="s">
        <v>46</v>
      </c>
      <c r="C7" s="223" t="s">
        <v>243</v>
      </c>
      <c r="D7" s="224" t="s">
        <v>242</v>
      </c>
      <c r="E7" s="223" t="s">
        <v>241</v>
      </c>
    </row>
    <row r="8" spans="1:6" ht="11.25" customHeight="1" x14ac:dyDescent="0.2">
      <c r="A8" s="221" t="s">
        <v>518</v>
      </c>
      <c r="B8" s="221" t="s">
        <v>519</v>
      </c>
      <c r="C8" s="220">
        <v>241486.96</v>
      </c>
      <c r="D8" s="245"/>
      <c r="E8" s="220"/>
    </row>
    <row r="9" spans="1:6" ht="11.25" customHeight="1" x14ac:dyDescent="0.2">
      <c r="A9" s="221" t="s">
        <v>520</v>
      </c>
      <c r="B9" s="221" t="s">
        <v>521</v>
      </c>
      <c r="C9" s="220">
        <v>1269462.42</v>
      </c>
      <c r="D9" s="245"/>
      <c r="E9" s="220"/>
    </row>
    <row r="10" spans="1:6" ht="11.25" customHeight="1" x14ac:dyDescent="0.2">
      <c r="A10" s="221" t="s">
        <v>522</v>
      </c>
      <c r="B10" s="221" t="s">
        <v>523</v>
      </c>
      <c r="C10" s="220">
        <v>1922221.14</v>
      </c>
      <c r="D10" s="245"/>
      <c r="E10" s="220"/>
    </row>
    <row r="11" spans="1:6" ht="11.25" customHeight="1" x14ac:dyDescent="0.2">
      <c r="A11" s="221" t="s">
        <v>524</v>
      </c>
      <c r="B11" s="221" t="s">
        <v>525</v>
      </c>
      <c r="C11" s="220">
        <v>805325.85</v>
      </c>
      <c r="D11" s="245"/>
      <c r="E11" s="220"/>
    </row>
    <row r="12" spans="1:6" ht="11.25" customHeight="1" x14ac:dyDescent="0.2">
      <c r="A12" s="221" t="s">
        <v>526</v>
      </c>
      <c r="B12" s="221" t="s">
        <v>527</v>
      </c>
      <c r="C12" s="220">
        <v>2327912.6</v>
      </c>
      <c r="D12" s="245"/>
      <c r="E12" s="220"/>
    </row>
    <row r="13" spans="1:6" ht="11.25" customHeight="1" x14ac:dyDescent="0.2">
      <c r="A13" s="221" t="s">
        <v>528</v>
      </c>
      <c r="B13" s="221" t="s">
        <v>529</v>
      </c>
      <c r="C13" s="220">
        <v>85264964.760000005</v>
      </c>
      <c r="D13" s="245"/>
      <c r="E13" s="220"/>
    </row>
    <row r="14" spans="1:6" ht="11.25" customHeight="1" x14ac:dyDescent="0.2">
      <c r="A14" s="221" t="s">
        <v>530</v>
      </c>
      <c r="B14" s="221" t="s">
        <v>531</v>
      </c>
      <c r="C14" s="220">
        <v>1859110.56</v>
      </c>
      <c r="D14" s="245"/>
      <c r="E14" s="220"/>
    </row>
    <row r="15" spans="1:6" ht="11.25" customHeight="1" x14ac:dyDescent="0.2">
      <c r="A15" s="221" t="s">
        <v>532</v>
      </c>
      <c r="B15" s="221" t="s">
        <v>533</v>
      </c>
      <c r="C15" s="220">
        <v>1281943</v>
      </c>
      <c r="D15" s="245"/>
      <c r="E15" s="220"/>
    </row>
    <row r="16" spans="1:6" ht="11.25" customHeight="1" x14ac:dyDescent="0.2">
      <c r="A16" s="221" t="s">
        <v>534</v>
      </c>
      <c r="B16" s="221" t="s">
        <v>535</v>
      </c>
      <c r="C16" s="220">
        <v>6420416.79</v>
      </c>
      <c r="D16" s="245"/>
      <c r="E16" s="220"/>
    </row>
    <row r="17" spans="1:5" ht="11.25" customHeight="1" x14ac:dyDescent="0.2">
      <c r="A17" s="221" t="s">
        <v>536</v>
      </c>
      <c r="B17" s="221" t="s">
        <v>537</v>
      </c>
      <c r="C17" s="220">
        <v>3154499.83</v>
      </c>
      <c r="D17" s="245"/>
      <c r="E17" s="220"/>
    </row>
    <row r="18" spans="1:5" x14ac:dyDescent="0.2">
      <c r="A18" s="221" t="s">
        <v>538</v>
      </c>
      <c r="B18" s="221" t="s">
        <v>539</v>
      </c>
      <c r="C18" s="220">
        <v>1025629.07</v>
      </c>
      <c r="D18" s="245"/>
      <c r="E18" s="220"/>
    </row>
    <row r="19" spans="1:5" x14ac:dyDescent="0.2">
      <c r="A19" s="221" t="s">
        <v>540</v>
      </c>
      <c r="B19" s="221" t="s">
        <v>541</v>
      </c>
      <c r="C19" s="220">
        <v>17319583.379999999</v>
      </c>
      <c r="D19" s="245"/>
      <c r="E19" s="220"/>
    </row>
    <row r="20" spans="1:5" x14ac:dyDescent="0.2">
      <c r="A20" s="221" t="s">
        <v>542</v>
      </c>
      <c r="B20" s="221" t="s">
        <v>543</v>
      </c>
      <c r="C20" s="220">
        <v>531586.35</v>
      </c>
      <c r="D20" s="245"/>
      <c r="E20" s="220"/>
    </row>
    <row r="21" spans="1:5" x14ac:dyDescent="0.2">
      <c r="A21" s="221" t="s">
        <v>544</v>
      </c>
      <c r="B21" s="221" t="s">
        <v>545</v>
      </c>
      <c r="C21" s="220">
        <v>609377.31999999995</v>
      </c>
      <c r="D21" s="245"/>
      <c r="E21" s="220"/>
    </row>
    <row r="22" spans="1:5" x14ac:dyDescent="0.2">
      <c r="A22" s="221" t="s">
        <v>546</v>
      </c>
      <c r="B22" s="221" t="s">
        <v>547</v>
      </c>
      <c r="C22" s="220">
        <v>2532832.66</v>
      </c>
      <c r="D22" s="245"/>
      <c r="E22" s="220"/>
    </row>
    <row r="23" spans="1:5" x14ac:dyDescent="0.2">
      <c r="A23" s="221" t="s">
        <v>548</v>
      </c>
      <c r="B23" s="221" t="s">
        <v>549</v>
      </c>
      <c r="C23" s="220">
        <v>887997.39</v>
      </c>
      <c r="D23" s="245"/>
      <c r="E23" s="220"/>
    </row>
    <row r="24" spans="1:5" x14ac:dyDescent="0.2">
      <c r="A24" s="221" t="s">
        <v>550</v>
      </c>
      <c r="B24" s="221" t="s">
        <v>551</v>
      </c>
      <c r="C24" s="220">
        <v>80591.81</v>
      </c>
      <c r="D24" s="245"/>
      <c r="E24" s="220"/>
    </row>
    <row r="25" spans="1:5" x14ac:dyDescent="0.2">
      <c r="A25" s="221" t="s">
        <v>552</v>
      </c>
      <c r="B25" s="221" t="s">
        <v>553</v>
      </c>
      <c r="C25" s="220">
        <v>-4963128.67</v>
      </c>
      <c r="D25" s="245"/>
      <c r="E25" s="220"/>
    </row>
    <row r="26" spans="1:5" x14ac:dyDescent="0.2">
      <c r="A26" s="221" t="s">
        <v>554</v>
      </c>
      <c r="B26" s="221" t="s">
        <v>555</v>
      </c>
      <c r="C26" s="220">
        <v>325484.98</v>
      </c>
      <c r="D26" s="245"/>
      <c r="E26" s="220"/>
    </row>
    <row r="27" spans="1:5" x14ac:dyDescent="0.2">
      <c r="A27" s="221" t="s">
        <v>556</v>
      </c>
      <c r="B27" s="221" t="s">
        <v>557</v>
      </c>
      <c r="C27" s="220">
        <v>63192797.719999999</v>
      </c>
      <c r="D27" s="245"/>
      <c r="E27" s="220"/>
    </row>
    <row r="28" spans="1:5" x14ac:dyDescent="0.2">
      <c r="A28" s="221" t="s">
        <v>558</v>
      </c>
      <c r="B28" s="221" t="s">
        <v>559</v>
      </c>
      <c r="C28" s="220">
        <v>5505293.3600000003</v>
      </c>
      <c r="D28" s="245"/>
      <c r="E28" s="220"/>
    </row>
    <row r="29" spans="1:5" x14ac:dyDescent="0.2">
      <c r="A29" s="221" t="s">
        <v>560</v>
      </c>
      <c r="B29" s="221" t="s">
        <v>561</v>
      </c>
      <c r="C29" s="220">
        <v>11675956.890000001</v>
      </c>
      <c r="D29" s="245"/>
      <c r="E29" s="220"/>
    </row>
    <row r="30" spans="1:5" x14ac:dyDescent="0.2">
      <c r="A30" s="221" t="s">
        <v>562</v>
      </c>
      <c r="B30" s="221" t="s">
        <v>563</v>
      </c>
      <c r="C30" s="220">
        <v>22118269.449999999</v>
      </c>
      <c r="D30" s="245"/>
      <c r="E30" s="220"/>
    </row>
    <row r="31" spans="1:5" x14ac:dyDescent="0.2">
      <c r="A31" s="221" t="s">
        <v>564</v>
      </c>
      <c r="B31" s="221" t="s">
        <v>565</v>
      </c>
      <c r="C31" s="220">
        <v>18935557.379999999</v>
      </c>
      <c r="D31" s="245"/>
      <c r="E31" s="220"/>
    </row>
    <row r="32" spans="1:5" x14ac:dyDescent="0.2">
      <c r="A32" s="221" t="s">
        <v>566</v>
      </c>
      <c r="B32" s="221" t="s">
        <v>567</v>
      </c>
      <c r="C32" s="220">
        <v>35119085.409999996</v>
      </c>
      <c r="D32" s="245"/>
      <c r="E32" s="220"/>
    </row>
    <row r="33" spans="1:6" x14ac:dyDescent="0.2">
      <c r="A33" s="221" t="s">
        <v>568</v>
      </c>
      <c r="B33" s="221" t="s">
        <v>569</v>
      </c>
      <c r="C33" s="220">
        <v>10180153.529999999</v>
      </c>
      <c r="D33" s="245"/>
      <c r="E33" s="220"/>
    </row>
    <row r="34" spans="1:6" x14ac:dyDescent="0.2">
      <c r="A34" s="221" t="s">
        <v>570</v>
      </c>
      <c r="B34" s="221" t="s">
        <v>571</v>
      </c>
      <c r="C34" s="220">
        <v>1696892.88</v>
      </c>
      <c r="D34" s="245"/>
      <c r="E34" s="220"/>
    </row>
    <row r="35" spans="1:6" x14ac:dyDescent="0.2">
      <c r="A35" s="221" t="s">
        <v>572</v>
      </c>
      <c r="B35" s="221" t="s">
        <v>573</v>
      </c>
      <c r="C35" s="220">
        <v>10243003.59</v>
      </c>
      <c r="D35" s="245"/>
      <c r="E35" s="220"/>
    </row>
    <row r="36" spans="1:6" x14ac:dyDescent="0.2">
      <c r="A36" s="221"/>
      <c r="B36" s="221"/>
      <c r="C36" s="220"/>
      <c r="D36" s="245"/>
      <c r="E36" s="220"/>
    </row>
    <row r="37" spans="1:6" x14ac:dyDescent="0.2">
      <c r="A37" s="246"/>
      <c r="B37" s="246"/>
      <c r="C37" s="244"/>
      <c r="D37" s="245"/>
      <c r="E37" s="244"/>
    </row>
    <row r="38" spans="1:6" x14ac:dyDescent="0.2">
      <c r="A38" s="243"/>
      <c r="B38" s="243" t="s">
        <v>250</v>
      </c>
      <c r="C38" s="230">
        <f>SUM(C8:C37)</f>
        <v>301564308.40999991</v>
      </c>
      <c r="D38" s="242"/>
      <c r="E38" s="230"/>
    </row>
    <row r="39" spans="1:6" x14ac:dyDescent="0.2">
      <c r="A39" s="241"/>
      <c r="B39" s="241"/>
      <c r="C39" s="240"/>
      <c r="D39" s="241"/>
      <c r="E39" s="240"/>
    </row>
    <row r="40" spans="1:6" x14ac:dyDescent="0.2">
      <c r="A40" s="241"/>
      <c r="B40" s="241"/>
      <c r="C40" s="240"/>
      <c r="D40" s="241"/>
      <c r="E40" s="240"/>
    </row>
    <row r="41" spans="1:6" ht="11.25" customHeight="1" x14ac:dyDescent="0.2">
      <c r="A41" s="215" t="s">
        <v>249</v>
      </c>
      <c r="B41" s="228"/>
      <c r="C41" s="227"/>
      <c r="D41" s="188" t="s">
        <v>244</v>
      </c>
    </row>
    <row r="42" spans="1:6" x14ac:dyDescent="0.2">
      <c r="A42" s="89"/>
      <c r="B42" s="89"/>
      <c r="C42" s="7"/>
      <c r="D42" s="239"/>
      <c r="E42" s="4"/>
      <c r="F42" s="89"/>
    </row>
    <row r="43" spans="1:6" ht="15" customHeight="1" x14ac:dyDescent="0.2">
      <c r="A43" s="226" t="s">
        <v>45</v>
      </c>
      <c r="B43" s="225" t="s">
        <v>46</v>
      </c>
      <c r="C43" s="223" t="s">
        <v>243</v>
      </c>
      <c r="D43" s="224" t="s">
        <v>242</v>
      </c>
      <c r="E43" s="238"/>
    </row>
    <row r="44" spans="1:6" ht="11.25" customHeight="1" x14ac:dyDescent="0.2">
      <c r="A44" s="236" t="s">
        <v>574</v>
      </c>
      <c r="B44" s="235" t="s">
        <v>575</v>
      </c>
      <c r="C44" s="234">
        <v>150751.41</v>
      </c>
      <c r="D44" s="220"/>
      <c r="E44" s="10"/>
    </row>
    <row r="45" spans="1:6" ht="11.25" customHeight="1" x14ac:dyDescent="0.2">
      <c r="A45" s="236" t="s">
        <v>576</v>
      </c>
      <c r="B45" s="235" t="s">
        <v>577</v>
      </c>
      <c r="C45" s="234">
        <v>71485.78</v>
      </c>
      <c r="D45" s="220"/>
      <c r="E45" s="10"/>
    </row>
    <row r="46" spans="1:6" ht="11.25" customHeight="1" x14ac:dyDescent="0.2">
      <c r="A46" s="236" t="s">
        <v>578</v>
      </c>
      <c r="B46" s="235" t="s">
        <v>579</v>
      </c>
      <c r="C46" s="234">
        <v>135586.93</v>
      </c>
      <c r="D46" s="220"/>
      <c r="E46" s="10"/>
    </row>
    <row r="47" spans="1:6" ht="11.25" customHeight="1" x14ac:dyDescent="0.2">
      <c r="A47" s="236" t="s">
        <v>580</v>
      </c>
      <c r="B47" s="235" t="s">
        <v>581</v>
      </c>
      <c r="C47" s="234">
        <v>579957.01</v>
      </c>
      <c r="D47" s="220"/>
      <c r="E47" s="10"/>
    </row>
    <row r="48" spans="1:6" ht="11.25" customHeight="1" x14ac:dyDescent="0.2">
      <c r="A48" s="236" t="s">
        <v>582</v>
      </c>
      <c r="B48" s="235" t="s">
        <v>583</v>
      </c>
      <c r="C48" s="234">
        <v>243842.22</v>
      </c>
      <c r="D48" s="220"/>
      <c r="E48" s="10"/>
    </row>
    <row r="49" spans="1:5" ht="11.25" customHeight="1" x14ac:dyDescent="0.2">
      <c r="A49" s="236" t="s">
        <v>584</v>
      </c>
      <c r="B49" s="235" t="s">
        <v>585</v>
      </c>
      <c r="C49" s="234">
        <v>183199.24</v>
      </c>
      <c r="D49" s="220"/>
      <c r="E49" s="10"/>
    </row>
    <row r="50" spans="1:5" ht="11.25" customHeight="1" x14ac:dyDescent="0.2">
      <c r="A50" s="236" t="s">
        <v>586</v>
      </c>
      <c r="B50" s="235" t="s">
        <v>587</v>
      </c>
      <c r="C50" s="234">
        <v>374144.19</v>
      </c>
      <c r="D50" s="220"/>
      <c r="E50" s="10"/>
    </row>
    <row r="51" spans="1:5" ht="11.25" customHeight="1" x14ac:dyDescent="0.2">
      <c r="A51" s="236" t="s">
        <v>588</v>
      </c>
      <c r="B51" s="235" t="s">
        <v>589</v>
      </c>
      <c r="C51" s="234">
        <v>7153.45</v>
      </c>
      <c r="D51" s="220"/>
      <c r="E51" s="10"/>
    </row>
    <row r="52" spans="1:5" ht="11.25" customHeight="1" x14ac:dyDescent="0.2">
      <c r="A52" s="236" t="s">
        <v>590</v>
      </c>
      <c r="B52" s="235" t="s">
        <v>591</v>
      </c>
      <c r="C52" s="234">
        <v>81053.63</v>
      </c>
      <c r="D52" s="220"/>
      <c r="E52" s="10"/>
    </row>
    <row r="53" spans="1:5" ht="11.25" customHeight="1" x14ac:dyDescent="0.2">
      <c r="A53" s="236" t="s">
        <v>592</v>
      </c>
      <c r="B53" s="235" t="s">
        <v>593</v>
      </c>
      <c r="C53" s="234">
        <v>7120.39</v>
      </c>
      <c r="D53" s="220"/>
      <c r="E53" s="10"/>
    </row>
    <row r="54" spans="1:5" ht="11.25" customHeight="1" x14ac:dyDescent="0.2">
      <c r="A54" s="236" t="s">
        <v>594</v>
      </c>
      <c r="B54" s="235" t="s">
        <v>595</v>
      </c>
      <c r="C54" s="234">
        <v>6352759.3300000001</v>
      </c>
      <c r="D54" s="220"/>
      <c r="E54" s="10"/>
    </row>
    <row r="55" spans="1:5" ht="11.25" customHeight="1" x14ac:dyDescent="0.2">
      <c r="A55" s="236" t="s">
        <v>596</v>
      </c>
      <c r="B55" s="235" t="s">
        <v>597</v>
      </c>
      <c r="C55" s="234">
        <v>278818.81</v>
      </c>
      <c r="D55" s="220"/>
      <c r="E55" s="10"/>
    </row>
    <row r="56" spans="1:5" ht="11.25" customHeight="1" x14ac:dyDescent="0.2">
      <c r="A56" s="236" t="s">
        <v>598</v>
      </c>
      <c r="B56" s="235" t="s">
        <v>599</v>
      </c>
      <c r="C56" s="234">
        <v>237594.6</v>
      </c>
      <c r="D56" s="220"/>
      <c r="E56" s="10"/>
    </row>
    <row r="57" spans="1:5" ht="11.25" customHeight="1" x14ac:dyDescent="0.2">
      <c r="A57" s="236" t="s">
        <v>600</v>
      </c>
      <c r="B57" s="235" t="s">
        <v>601</v>
      </c>
      <c r="C57" s="234">
        <v>0.22</v>
      </c>
      <c r="D57" s="220"/>
      <c r="E57" s="10"/>
    </row>
    <row r="58" spans="1:5" ht="11.25" customHeight="1" x14ac:dyDescent="0.2">
      <c r="A58" s="236" t="s">
        <v>602</v>
      </c>
      <c r="B58" s="235" t="s">
        <v>603</v>
      </c>
      <c r="C58" s="234">
        <v>0.35</v>
      </c>
      <c r="D58" s="220"/>
      <c r="E58" s="10"/>
    </row>
    <row r="59" spans="1:5" ht="11.25" customHeight="1" x14ac:dyDescent="0.2">
      <c r="A59" s="236" t="s">
        <v>604</v>
      </c>
      <c r="B59" s="235" t="s">
        <v>605</v>
      </c>
      <c r="C59" s="234">
        <v>0.86</v>
      </c>
      <c r="D59" s="220"/>
      <c r="E59" s="10"/>
    </row>
    <row r="60" spans="1:5" ht="11.25" customHeight="1" x14ac:dyDescent="0.2">
      <c r="A60" s="236" t="s">
        <v>606</v>
      </c>
      <c r="B60" s="235" t="s">
        <v>607</v>
      </c>
      <c r="C60" s="234">
        <v>632010.87</v>
      </c>
      <c r="D60" s="220"/>
      <c r="E60" s="10"/>
    </row>
    <row r="61" spans="1:5" ht="11.25" customHeight="1" x14ac:dyDescent="0.2">
      <c r="A61" s="236" t="s">
        <v>608</v>
      </c>
      <c r="B61" s="235" t="s">
        <v>609</v>
      </c>
      <c r="C61" s="234">
        <v>452351.55</v>
      </c>
      <c r="D61" s="220"/>
      <c r="E61" s="10"/>
    </row>
    <row r="62" spans="1:5" ht="11.25" customHeight="1" x14ac:dyDescent="0.2">
      <c r="A62" s="236" t="s">
        <v>610</v>
      </c>
      <c r="B62" s="235" t="s">
        <v>611</v>
      </c>
      <c r="C62" s="234">
        <v>378969.71</v>
      </c>
      <c r="D62" s="220"/>
      <c r="E62" s="10"/>
    </row>
    <row r="63" spans="1:5" ht="11.25" customHeight="1" x14ac:dyDescent="0.2">
      <c r="A63" s="236" t="s">
        <v>612</v>
      </c>
      <c r="B63" s="235" t="s">
        <v>613</v>
      </c>
      <c r="C63" s="234">
        <v>6454.31</v>
      </c>
      <c r="D63" s="220"/>
      <c r="E63" s="10"/>
    </row>
    <row r="64" spans="1:5" ht="11.25" customHeight="1" x14ac:dyDescent="0.2">
      <c r="A64" s="236" t="s">
        <v>614</v>
      </c>
      <c r="B64" s="235" t="s">
        <v>615</v>
      </c>
      <c r="C64" s="234">
        <v>187507.54</v>
      </c>
      <c r="D64" s="220"/>
      <c r="E64" s="10"/>
    </row>
    <row r="65" spans="1:5" ht="11.25" customHeight="1" x14ac:dyDescent="0.2">
      <c r="A65" s="236" t="s">
        <v>616</v>
      </c>
      <c r="B65" s="235" t="s">
        <v>617</v>
      </c>
      <c r="C65" s="234">
        <v>269630.07</v>
      </c>
      <c r="D65" s="220"/>
      <c r="E65" s="10"/>
    </row>
    <row r="66" spans="1:5" ht="11.25" customHeight="1" x14ac:dyDescent="0.2">
      <c r="A66" s="236" t="s">
        <v>618</v>
      </c>
      <c r="B66" s="235" t="s">
        <v>619</v>
      </c>
      <c r="C66" s="234">
        <v>1881363.54</v>
      </c>
      <c r="D66" s="220"/>
      <c r="E66" s="10"/>
    </row>
    <row r="67" spans="1:5" ht="11.25" customHeight="1" x14ac:dyDescent="0.2">
      <c r="A67" s="236" t="s">
        <v>620</v>
      </c>
      <c r="B67" s="235" t="s">
        <v>621</v>
      </c>
      <c r="C67" s="234">
        <v>1234756.2</v>
      </c>
      <c r="D67" s="220"/>
      <c r="E67" s="10"/>
    </row>
    <row r="68" spans="1:5" ht="11.25" customHeight="1" x14ac:dyDescent="0.2">
      <c r="A68" s="236" t="s">
        <v>622</v>
      </c>
      <c r="B68" s="235" t="s">
        <v>623</v>
      </c>
      <c r="C68" s="234">
        <v>7989480.2199999997</v>
      </c>
      <c r="D68" s="220"/>
      <c r="E68" s="10"/>
    </row>
    <row r="69" spans="1:5" ht="11.25" customHeight="1" x14ac:dyDescent="0.2">
      <c r="A69" s="236" t="s">
        <v>624</v>
      </c>
      <c r="B69" s="235" t="s">
        <v>625</v>
      </c>
      <c r="C69" s="234">
        <v>2277584.1800000002</v>
      </c>
      <c r="D69" s="220"/>
      <c r="E69" s="10"/>
    </row>
    <row r="70" spans="1:5" ht="11.25" customHeight="1" x14ac:dyDescent="0.2">
      <c r="A70" s="236" t="s">
        <v>626</v>
      </c>
      <c r="B70" s="235" t="s">
        <v>627</v>
      </c>
      <c r="C70" s="234">
        <v>315773.37</v>
      </c>
      <c r="D70" s="220"/>
      <c r="E70" s="10"/>
    </row>
    <row r="71" spans="1:5" ht="11.25" customHeight="1" x14ac:dyDescent="0.2">
      <c r="A71" s="236" t="s">
        <v>628</v>
      </c>
      <c r="B71" s="235" t="s">
        <v>629</v>
      </c>
      <c r="C71" s="234">
        <v>231329.92000000001</v>
      </c>
      <c r="D71" s="220"/>
      <c r="E71" s="10"/>
    </row>
    <row r="72" spans="1:5" ht="11.25" customHeight="1" x14ac:dyDescent="0.2">
      <c r="A72" s="236" t="s">
        <v>630</v>
      </c>
      <c r="B72" s="235" t="s">
        <v>631</v>
      </c>
      <c r="C72" s="234">
        <v>268506.2</v>
      </c>
      <c r="D72" s="220"/>
      <c r="E72" s="10"/>
    </row>
    <row r="73" spans="1:5" ht="11.25" customHeight="1" x14ac:dyDescent="0.2">
      <c r="A73" s="236" t="s">
        <v>632</v>
      </c>
      <c r="B73" s="235" t="s">
        <v>633</v>
      </c>
      <c r="C73" s="234">
        <v>303850.05</v>
      </c>
      <c r="D73" s="220"/>
      <c r="E73" s="10"/>
    </row>
    <row r="74" spans="1:5" ht="11.25" customHeight="1" x14ac:dyDescent="0.2">
      <c r="A74" s="236" t="s">
        <v>634</v>
      </c>
      <c r="B74" s="235" t="s">
        <v>635</v>
      </c>
      <c r="C74" s="234">
        <v>187332.91</v>
      </c>
      <c r="D74" s="220"/>
      <c r="E74" s="10"/>
    </row>
    <row r="75" spans="1:5" ht="11.25" customHeight="1" x14ac:dyDescent="0.2">
      <c r="A75" s="236" t="s">
        <v>636</v>
      </c>
      <c r="B75" s="235" t="s">
        <v>637</v>
      </c>
      <c r="C75" s="234">
        <v>240793.64</v>
      </c>
      <c r="D75" s="220"/>
      <c r="E75" s="10"/>
    </row>
    <row r="76" spans="1:5" ht="11.25" customHeight="1" x14ac:dyDescent="0.2">
      <c r="A76" s="236" t="s">
        <v>638</v>
      </c>
      <c r="B76" s="235" t="s">
        <v>639</v>
      </c>
      <c r="C76" s="234">
        <v>16230.64</v>
      </c>
      <c r="D76" s="220"/>
      <c r="E76" s="10"/>
    </row>
    <row r="77" spans="1:5" ht="11.25" customHeight="1" x14ac:dyDescent="0.2">
      <c r="A77" s="236" t="s">
        <v>640</v>
      </c>
      <c r="B77" s="235" t="s">
        <v>641</v>
      </c>
      <c r="C77" s="234">
        <v>129745.07</v>
      </c>
      <c r="D77" s="220"/>
      <c r="E77" s="10"/>
    </row>
    <row r="78" spans="1:5" ht="11.25" customHeight="1" x14ac:dyDescent="0.2">
      <c r="A78" s="236" t="s">
        <v>642</v>
      </c>
      <c r="B78" s="235" t="s">
        <v>643</v>
      </c>
      <c r="C78" s="234">
        <v>56972.93</v>
      </c>
      <c r="D78" s="220"/>
      <c r="E78" s="10"/>
    </row>
    <row r="79" spans="1:5" ht="11.25" customHeight="1" x14ac:dyDescent="0.2">
      <c r="A79" s="236" t="s">
        <v>644</v>
      </c>
      <c r="B79" s="235" t="s">
        <v>645</v>
      </c>
      <c r="C79" s="234">
        <v>46650</v>
      </c>
      <c r="D79" s="220"/>
      <c r="E79" s="10"/>
    </row>
    <row r="80" spans="1:5" ht="11.25" customHeight="1" x14ac:dyDescent="0.2">
      <c r="A80" s="236" t="s">
        <v>646</v>
      </c>
      <c r="B80" s="235" t="s">
        <v>647</v>
      </c>
      <c r="C80" s="234">
        <v>5460.72</v>
      </c>
      <c r="D80" s="220"/>
      <c r="E80" s="10"/>
    </row>
    <row r="81" spans="1:5" ht="11.25" customHeight="1" x14ac:dyDescent="0.2">
      <c r="A81" s="236" t="s">
        <v>648</v>
      </c>
      <c r="B81" s="235" t="s">
        <v>649</v>
      </c>
      <c r="C81" s="234">
        <v>14484792.289999999</v>
      </c>
      <c r="D81" s="220"/>
      <c r="E81" s="10"/>
    </row>
    <row r="82" spans="1:5" ht="11.25" customHeight="1" x14ac:dyDescent="0.2">
      <c r="A82" s="236" t="s">
        <v>650</v>
      </c>
      <c r="B82" s="235" t="s">
        <v>651</v>
      </c>
      <c r="C82" s="234">
        <v>6292749</v>
      </c>
      <c r="D82" s="220"/>
      <c r="E82" s="10"/>
    </row>
    <row r="83" spans="1:5" ht="11.25" customHeight="1" x14ac:dyDescent="0.2">
      <c r="A83" s="236" t="s">
        <v>652</v>
      </c>
      <c r="B83" s="235" t="s">
        <v>653</v>
      </c>
      <c r="C83" s="234">
        <v>5890.03</v>
      </c>
      <c r="D83" s="220"/>
      <c r="E83" s="10"/>
    </row>
    <row r="84" spans="1:5" ht="11.25" customHeight="1" x14ac:dyDescent="0.2">
      <c r="A84" s="236" t="s">
        <v>654</v>
      </c>
      <c r="B84" s="235" t="s">
        <v>655</v>
      </c>
      <c r="C84" s="234">
        <v>-137697.62</v>
      </c>
      <c r="D84" s="220"/>
      <c r="E84" s="10"/>
    </row>
    <row r="85" spans="1:5" ht="11.25" customHeight="1" x14ac:dyDescent="0.2">
      <c r="A85" s="236" t="s">
        <v>656</v>
      </c>
      <c r="B85" s="235" t="s">
        <v>657</v>
      </c>
      <c r="C85" s="234">
        <v>216781.58</v>
      </c>
      <c r="D85" s="220"/>
      <c r="E85" s="10"/>
    </row>
    <row r="86" spans="1:5" ht="11.25" customHeight="1" x14ac:dyDescent="0.2">
      <c r="A86" s="236" t="s">
        <v>658</v>
      </c>
      <c r="B86" s="235" t="s">
        <v>659</v>
      </c>
      <c r="C86" s="234">
        <v>117816.75</v>
      </c>
      <c r="D86" s="220"/>
      <c r="E86" s="10"/>
    </row>
    <row r="87" spans="1:5" ht="11.25" customHeight="1" x14ac:dyDescent="0.2">
      <c r="A87" s="236" t="s">
        <v>660</v>
      </c>
      <c r="B87" s="235" t="s">
        <v>661</v>
      </c>
      <c r="C87" s="234">
        <v>4244.12</v>
      </c>
      <c r="D87" s="220"/>
      <c r="E87" s="10"/>
    </row>
    <row r="88" spans="1:5" ht="11.25" customHeight="1" x14ac:dyDescent="0.2">
      <c r="A88" s="236" t="s">
        <v>662</v>
      </c>
      <c r="B88" s="235" t="s">
        <v>663</v>
      </c>
      <c r="C88" s="234">
        <v>1312.91</v>
      </c>
      <c r="D88" s="220"/>
      <c r="E88" s="10"/>
    </row>
    <row r="89" spans="1:5" ht="11.25" customHeight="1" x14ac:dyDescent="0.2">
      <c r="A89" s="236" t="s">
        <v>664</v>
      </c>
      <c r="B89" s="235" t="s">
        <v>665</v>
      </c>
      <c r="C89" s="234">
        <v>5023112.66</v>
      </c>
      <c r="D89" s="220"/>
      <c r="E89" s="10"/>
    </row>
    <row r="90" spans="1:5" ht="11.25" customHeight="1" x14ac:dyDescent="0.2">
      <c r="A90" s="236" t="s">
        <v>666</v>
      </c>
      <c r="B90" s="235" t="s">
        <v>667</v>
      </c>
      <c r="C90" s="234">
        <v>1604.74</v>
      </c>
      <c r="D90" s="220"/>
      <c r="E90" s="10"/>
    </row>
    <row r="91" spans="1:5" ht="11.25" customHeight="1" x14ac:dyDescent="0.2">
      <c r="A91" s="236" t="s">
        <v>668</v>
      </c>
      <c r="B91" s="235" t="s">
        <v>669</v>
      </c>
      <c r="C91" s="234">
        <v>3338746.05</v>
      </c>
      <c r="D91" s="220"/>
      <c r="E91" s="10"/>
    </row>
    <row r="92" spans="1:5" ht="11.25" customHeight="1" x14ac:dyDescent="0.2">
      <c r="A92" s="236" t="s">
        <v>670</v>
      </c>
      <c r="B92" s="235" t="s">
        <v>671</v>
      </c>
      <c r="C92" s="234">
        <v>74514.850000000006</v>
      </c>
      <c r="D92" s="220"/>
      <c r="E92" s="10"/>
    </row>
    <row r="93" spans="1:5" ht="11.25" customHeight="1" x14ac:dyDescent="0.2">
      <c r="A93" s="236" t="s">
        <v>672</v>
      </c>
      <c r="B93" s="235" t="s">
        <v>673</v>
      </c>
      <c r="C93" s="234">
        <v>56539.08</v>
      </c>
      <c r="D93" s="220"/>
      <c r="E93" s="10"/>
    </row>
    <row r="94" spans="1:5" ht="11.25" customHeight="1" x14ac:dyDescent="0.2">
      <c r="A94" s="236" t="s">
        <v>674</v>
      </c>
      <c r="B94" s="235" t="s">
        <v>675</v>
      </c>
      <c r="C94" s="234">
        <v>4115.84</v>
      </c>
      <c r="D94" s="220"/>
      <c r="E94" s="10"/>
    </row>
    <row r="95" spans="1:5" ht="11.25" customHeight="1" x14ac:dyDescent="0.2">
      <c r="A95" s="236" t="s">
        <v>676</v>
      </c>
      <c r="B95" s="235" t="s">
        <v>677</v>
      </c>
      <c r="C95" s="234">
        <v>53611.64</v>
      </c>
      <c r="D95" s="220"/>
      <c r="E95" s="10"/>
    </row>
    <row r="96" spans="1:5" ht="11.25" customHeight="1" x14ac:dyDescent="0.2">
      <c r="A96" s="236" t="s">
        <v>678</v>
      </c>
      <c r="B96" s="235" t="s">
        <v>679</v>
      </c>
      <c r="C96" s="234">
        <v>2550763.42</v>
      </c>
      <c r="D96" s="220"/>
      <c r="E96" s="10"/>
    </row>
    <row r="97" spans="1:5" ht="11.25" customHeight="1" x14ac:dyDescent="0.2">
      <c r="A97" s="236" t="s">
        <v>680</v>
      </c>
      <c r="B97" s="235" t="s">
        <v>681</v>
      </c>
      <c r="C97" s="234">
        <v>65552.960000000006</v>
      </c>
      <c r="D97" s="220"/>
      <c r="E97" s="10"/>
    </row>
    <row r="98" spans="1:5" ht="11.25" customHeight="1" x14ac:dyDescent="0.2">
      <c r="A98" s="236" t="s">
        <v>682</v>
      </c>
      <c r="B98" s="235" t="s">
        <v>683</v>
      </c>
      <c r="C98" s="234">
        <v>30903094.120000001</v>
      </c>
      <c r="D98" s="220"/>
      <c r="E98" s="10"/>
    </row>
    <row r="99" spans="1:5" ht="11.25" customHeight="1" x14ac:dyDescent="0.2">
      <c r="A99" s="236" t="s">
        <v>684</v>
      </c>
      <c r="B99" s="235" t="s">
        <v>685</v>
      </c>
      <c r="C99" s="234">
        <v>9160607.4000000004</v>
      </c>
      <c r="D99" s="220"/>
      <c r="E99" s="10"/>
    </row>
    <row r="100" spans="1:5" ht="11.25" customHeight="1" x14ac:dyDescent="0.2">
      <c r="A100" s="236" t="s">
        <v>686</v>
      </c>
      <c r="B100" s="235" t="s">
        <v>687</v>
      </c>
      <c r="C100" s="234">
        <v>12676788.189999999</v>
      </c>
      <c r="D100" s="220"/>
      <c r="E100" s="10"/>
    </row>
    <row r="101" spans="1:5" ht="11.25" customHeight="1" x14ac:dyDescent="0.2">
      <c r="A101" s="236" t="s">
        <v>688</v>
      </c>
      <c r="B101" s="235" t="s">
        <v>689</v>
      </c>
      <c r="C101" s="234">
        <v>5645570.9000000004</v>
      </c>
      <c r="D101" s="220"/>
      <c r="E101" s="10"/>
    </row>
    <row r="102" spans="1:5" ht="11.25" customHeight="1" x14ac:dyDescent="0.2">
      <c r="A102" s="236" t="s">
        <v>690</v>
      </c>
      <c r="B102" s="235" t="s">
        <v>691</v>
      </c>
      <c r="C102" s="234">
        <v>-66166.66</v>
      </c>
      <c r="D102" s="220"/>
      <c r="E102" s="10"/>
    </row>
    <row r="103" spans="1:5" ht="11.25" customHeight="1" x14ac:dyDescent="0.2">
      <c r="A103" s="236" t="s">
        <v>692</v>
      </c>
      <c r="B103" s="235" t="s">
        <v>693</v>
      </c>
      <c r="C103" s="234">
        <v>1.96</v>
      </c>
      <c r="D103" s="220"/>
      <c r="E103" s="10"/>
    </row>
    <row r="104" spans="1:5" ht="11.25" customHeight="1" x14ac:dyDescent="0.2">
      <c r="A104" s="236" t="s">
        <v>694</v>
      </c>
      <c r="B104" s="235" t="s">
        <v>695</v>
      </c>
      <c r="C104" s="234">
        <v>5168006.28</v>
      </c>
      <c r="D104" s="220"/>
      <c r="E104" s="10"/>
    </row>
    <row r="105" spans="1:5" ht="11.25" customHeight="1" x14ac:dyDescent="0.2">
      <c r="A105" s="236" t="s">
        <v>696</v>
      </c>
      <c r="B105" s="235" t="s">
        <v>697</v>
      </c>
      <c r="C105" s="234">
        <v>112550.21</v>
      </c>
      <c r="D105" s="220"/>
      <c r="E105" s="10"/>
    </row>
    <row r="106" spans="1:5" ht="11.25" customHeight="1" x14ac:dyDescent="0.2">
      <c r="A106" s="236" t="s">
        <v>698</v>
      </c>
      <c r="B106" s="235" t="s">
        <v>699</v>
      </c>
      <c r="C106" s="234">
        <v>418084.57</v>
      </c>
      <c r="D106" s="220"/>
      <c r="E106" s="10"/>
    </row>
    <row r="107" spans="1:5" ht="11.25" customHeight="1" x14ac:dyDescent="0.2">
      <c r="A107" s="236" t="s">
        <v>700</v>
      </c>
      <c r="B107" s="235" t="s">
        <v>701</v>
      </c>
      <c r="C107" s="234">
        <v>1798207.34</v>
      </c>
      <c r="D107" s="220"/>
      <c r="E107" s="10"/>
    </row>
    <row r="108" spans="1:5" ht="11.25" customHeight="1" x14ac:dyDescent="0.2">
      <c r="A108" s="236" t="s">
        <v>702</v>
      </c>
      <c r="B108" s="235" t="s">
        <v>703</v>
      </c>
      <c r="C108" s="234">
        <v>53605.48</v>
      </c>
      <c r="D108" s="220"/>
      <c r="E108" s="10"/>
    </row>
    <row r="109" spans="1:5" ht="11.25" customHeight="1" x14ac:dyDescent="0.2">
      <c r="A109" s="236" t="s">
        <v>704</v>
      </c>
      <c r="B109" s="235" t="s">
        <v>705</v>
      </c>
      <c r="C109" s="234">
        <v>2.42</v>
      </c>
      <c r="D109" s="220"/>
      <c r="E109" s="10"/>
    </row>
    <row r="110" spans="1:5" ht="11.25" customHeight="1" x14ac:dyDescent="0.2">
      <c r="A110" s="236" t="s">
        <v>706</v>
      </c>
      <c r="B110" s="235" t="s">
        <v>707</v>
      </c>
      <c r="C110" s="234">
        <v>168120.89</v>
      </c>
      <c r="D110" s="220"/>
      <c r="E110" s="10"/>
    </row>
    <row r="111" spans="1:5" ht="11.25" customHeight="1" x14ac:dyDescent="0.2">
      <c r="A111" s="236" t="s">
        <v>708</v>
      </c>
      <c r="B111" s="235" t="s">
        <v>709</v>
      </c>
      <c r="C111" s="234">
        <v>2587559.69</v>
      </c>
      <c r="D111" s="220"/>
      <c r="E111" s="10"/>
    </row>
    <row r="112" spans="1:5" ht="11.25" customHeight="1" x14ac:dyDescent="0.2">
      <c r="A112" s="236" t="s">
        <v>710</v>
      </c>
      <c r="B112" s="235" t="s">
        <v>711</v>
      </c>
      <c r="C112" s="234">
        <v>1523420.95</v>
      </c>
      <c r="D112" s="220"/>
      <c r="E112" s="10"/>
    </row>
    <row r="113" spans="1:5" ht="11.25" customHeight="1" x14ac:dyDescent="0.2">
      <c r="A113" s="236" t="s">
        <v>712</v>
      </c>
      <c r="B113" s="235" t="s">
        <v>713</v>
      </c>
      <c r="C113" s="234">
        <v>595548.06999999995</v>
      </c>
      <c r="D113" s="220"/>
      <c r="E113" s="10"/>
    </row>
    <row r="114" spans="1:5" ht="11.25" customHeight="1" x14ac:dyDescent="0.2">
      <c r="A114" s="236" t="s">
        <v>714</v>
      </c>
      <c r="B114" s="235" t="s">
        <v>715</v>
      </c>
      <c r="C114" s="234">
        <v>7058255.0999999996</v>
      </c>
      <c r="D114" s="220"/>
      <c r="E114" s="10"/>
    </row>
    <row r="115" spans="1:5" ht="11.25" customHeight="1" x14ac:dyDescent="0.2">
      <c r="A115" s="236" t="s">
        <v>716</v>
      </c>
      <c r="B115" s="235" t="s">
        <v>717</v>
      </c>
      <c r="C115" s="234">
        <v>9873495.3399999999</v>
      </c>
      <c r="D115" s="220"/>
      <c r="E115" s="10"/>
    </row>
    <row r="116" spans="1:5" ht="11.25" customHeight="1" x14ac:dyDescent="0.2">
      <c r="A116" s="236" t="s">
        <v>718</v>
      </c>
      <c r="B116" s="235" t="s">
        <v>719</v>
      </c>
      <c r="C116" s="234">
        <v>6224089.0499999998</v>
      </c>
      <c r="D116" s="220"/>
      <c r="E116" s="10"/>
    </row>
    <row r="117" spans="1:5" ht="11.25" customHeight="1" x14ac:dyDescent="0.2">
      <c r="A117" s="236" t="s">
        <v>720</v>
      </c>
      <c r="B117" s="235" t="s">
        <v>721</v>
      </c>
      <c r="C117" s="234">
        <v>293254.40999999997</v>
      </c>
      <c r="D117" s="220"/>
      <c r="E117" s="10"/>
    </row>
    <row r="118" spans="1:5" ht="11.25" customHeight="1" x14ac:dyDescent="0.2">
      <c r="A118" s="236" t="s">
        <v>722</v>
      </c>
      <c r="B118" s="235" t="s">
        <v>723</v>
      </c>
      <c r="C118" s="234">
        <v>292807.46999999997</v>
      </c>
      <c r="D118" s="220"/>
      <c r="E118" s="10"/>
    </row>
    <row r="119" spans="1:5" ht="11.25" customHeight="1" x14ac:dyDescent="0.2">
      <c r="A119" s="236" t="s">
        <v>724</v>
      </c>
      <c r="B119" s="235" t="s">
        <v>725</v>
      </c>
      <c r="C119" s="234">
        <v>58232.15</v>
      </c>
      <c r="D119" s="220"/>
      <c r="E119" s="10"/>
    </row>
    <row r="120" spans="1:5" ht="11.25" customHeight="1" x14ac:dyDescent="0.2">
      <c r="A120" s="236" t="s">
        <v>726</v>
      </c>
      <c r="B120" s="235" t="s">
        <v>727</v>
      </c>
      <c r="C120" s="234">
        <v>2304042.12</v>
      </c>
      <c r="D120" s="220"/>
      <c r="E120" s="10"/>
    </row>
    <row r="121" spans="1:5" ht="11.25" customHeight="1" x14ac:dyDescent="0.2">
      <c r="A121" s="236" t="s">
        <v>728</v>
      </c>
      <c r="B121" s="235" t="s">
        <v>729</v>
      </c>
      <c r="C121" s="234">
        <v>292368.21000000002</v>
      </c>
      <c r="D121" s="220"/>
      <c r="E121" s="10"/>
    </row>
    <row r="122" spans="1:5" ht="11.25" customHeight="1" x14ac:dyDescent="0.2">
      <c r="A122" s="236" t="s">
        <v>730</v>
      </c>
      <c r="B122" s="235" t="s">
        <v>731</v>
      </c>
      <c r="C122" s="234">
        <v>24.91</v>
      </c>
      <c r="D122" s="220"/>
      <c r="E122" s="10"/>
    </row>
    <row r="123" spans="1:5" ht="11.25" customHeight="1" x14ac:dyDescent="0.2">
      <c r="A123" s="236" t="s">
        <v>732</v>
      </c>
      <c r="B123" s="235" t="s">
        <v>733</v>
      </c>
      <c r="C123" s="234">
        <v>100452.62</v>
      </c>
      <c r="D123" s="220"/>
      <c r="E123" s="10"/>
    </row>
    <row r="124" spans="1:5" ht="11.25" customHeight="1" x14ac:dyDescent="0.2">
      <c r="A124" s="236" t="s">
        <v>734</v>
      </c>
      <c r="B124" s="235" t="s">
        <v>735</v>
      </c>
      <c r="C124" s="234">
        <v>150210.64000000001</v>
      </c>
      <c r="D124" s="220"/>
      <c r="E124" s="10"/>
    </row>
    <row r="125" spans="1:5" ht="11.25" customHeight="1" x14ac:dyDescent="0.2">
      <c r="A125" s="236" t="s">
        <v>736</v>
      </c>
      <c r="B125" s="235" t="s">
        <v>737</v>
      </c>
      <c r="C125" s="234">
        <v>1132.5899999999999</v>
      </c>
      <c r="D125" s="220"/>
      <c r="E125" s="10"/>
    </row>
    <row r="126" spans="1:5" ht="11.25" customHeight="1" x14ac:dyDescent="0.2">
      <c r="A126" s="236" t="s">
        <v>738</v>
      </c>
      <c r="B126" s="235" t="s">
        <v>739</v>
      </c>
      <c r="C126" s="234">
        <v>13197297.550000001</v>
      </c>
      <c r="D126" s="220"/>
      <c r="E126" s="10"/>
    </row>
    <row r="127" spans="1:5" ht="11.25" customHeight="1" x14ac:dyDescent="0.2">
      <c r="A127" s="236" t="s">
        <v>740</v>
      </c>
      <c r="B127" s="235" t="s">
        <v>741</v>
      </c>
      <c r="C127" s="234">
        <v>30192.01</v>
      </c>
      <c r="D127" s="220"/>
      <c r="E127" s="10"/>
    </row>
    <row r="128" spans="1:5" ht="11.25" customHeight="1" x14ac:dyDescent="0.2">
      <c r="A128" s="236" t="s">
        <v>742</v>
      </c>
      <c r="B128" s="235" t="s">
        <v>743</v>
      </c>
      <c r="C128" s="234">
        <v>20721662.649999999</v>
      </c>
      <c r="D128" s="220"/>
      <c r="E128" s="10"/>
    </row>
    <row r="129" spans="1:6" ht="11.25" customHeight="1" x14ac:dyDescent="0.2">
      <c r="A129" s="236" t="s">
        <v>744</v>
      </c>
      <c r="B129" s="235" t="s">
        <v>745</v>
      </c>
      <c r="C129" s="234">
        <v>1009135.64</v>
      </c>
      <c r="D129" s="220"/>
      <c r="E129" s="10"/>
    </row>
    <row r="130" spans="1:6" ht="11.25" customHeight="1" x14ac:dyDescent="0.2">
      <c r="A130" s="236" t="s">
        <v>746</v>
      </c>
      <c r="B130" s="235" t="s">
        <v>747</v>
      </c>
      <c r="C130" s="234">
        <v>16567535.48</v>
      </c>
      <c r="D130" s="220"/>
      <c r="E130" s="10"/>
    </row>
    <row r="131" spans="1:6" ht="11.25" customHeight="1" x14ac:dyDescent="0.2">
      <c r="A131" s="236" t="s">
        <v>748</v>
      </c>
      <c r="B131" s="235" t="s">
        <v>749</v>
      </c>
      <c r="C131" s="234">
        <v>22229336.579999998</v>
      </c>
      <c r="D131" s="220"/>
      <c r="E131" s="10"/>
    </row>
    <row r="132" spans="1:6" ht="11.25" customHeight="1" x14ac:dyDescent="0.2">
      <c r="A132" s="236"/>
      <c r="B132" s="235"/>
      <c r="C132" s="234"/>
      <c r="D132" s="220"/>
      <c r="E132" s="10"/>
    </row>
    <row r="133" spans="1:6" x14ac:dyDescent="0.2">
      <c r="A133" s="233"/>
      <c r="B133" s="233" t="s">
        <v>248</v>
      </c>
      <c r="C133" s="232">
        <f>SUM(C44:C132)</f>
        <v>229119198.69</v>
      </c>
      <c r="D133" s="237"/>
      <c r="E133" s="11"/>
    </row>
    <row r="134" spans="1:6" x14ac:dyDescent="0.2">
      <c r="A134" s="60"/>
      <c r="B134" s="60"/>
      <c r="C134" s="229"/>
      <c r="D134" s="60"/>
      <c r="E134" s="229"/>
      <c r="F134" s="89"/>
    </row>
    <row r="135" spans="1:6" x14ac:dyDescent="0.2">
      <c r="A135" s="60"/>
      <c r="B135" s="60"/>
      <c r="C135" s="229"/>
      <c r="D135" s="60"/>
      <c r="E135" s="229"/>
      <c r="F135" s="89"/>
    </row>
    <row r="136" spans="1:6" ht="11.25" customHeight="1" x14ac:dyDescent="0.2">
      <c r="A136" s="215" t="s">
        <v>247</v>
      </c>
      <c r="B136" s="228"/>
      <c r="C136" s="227"/>
      <c r="D136" s="89"/>
      <c r="E136" s="188" t="s">
        <v>244</v>
      </c>
    </row>
    <row r="137" spans="1:6" x14ac:dyDescent="0.2">
      <c r="A137" s="89"/>
      <c r="B137" s="89"/>
      <c r="C137" s="7"/>
      <c r="D137" s="89"/>
      <c r="E137" s="7"/>
      <c r="F137" s="89"/>
    </row>
    <row r="138" spans="1:6" ht="15" customHeight="1" x14ac:dyDescent="0.2">
      <c r="A138" s="226" t="s">
        <v>45</v>
      </c>
      <c r="B138" s="225" t="s">
        <v>46</v>
      </c>
      <c r="C138" s="223" t="s">
        <v>243</v>
      </c>
      <c r="D138" s="224" t="s">
        <v>242</v>
      </c>
      <c r="E138" s="223" t="s">
        <v>241</v>
      </c>
      <c r="F138" s="222"/>
    </row>
    <row r="139" spans="1:6" x14ac:dyDescent="0.2">
      <c r="A139" s="236" t="s">
        <v>751</v>
      </c>
      <c r="B139" s="235" t="s">
        <v>751</v>
      </c>
      <c r="C139" s="234"/>
      <c r="D139" s="234"/>
      <c r="E139" s="220"/>
      <c r="F139" s="10"/>
    </row>
    <row r="140" spans="1:6" x14ac:dyDescent="0.2">
      <c r="A140" s="236"/>
      <c r="B140" s="235"/>
      <c r="C140" s="234"/>
      <c r="D140" s="234"/>
      <c r="E140" s="220"/>
      <c r="F140" s="10"/>
    </row>
    <row r="141" spans="1:6" x14ac:dyDescent="0.2">
      <c r="A141" s="236"/>
      <c r="B141" s="235"/>
      <c r="C141" s="234"/>
      <c r="D141" s="234"/>
      <c r="E141" s="220"/>
      <c r="F141" s="10"/>
    </row>
    <row r="142" spans="1:6" x14ac:dyDescent="0.2">
      <c r="A142" s="236"/>
      <c r="B142" s="235"/>
      <c r="C142" s="234"/>
      <c r="D142" s="234"/>
      <c r="E142" s="220"/>
      <c r="F142" s="10"/>
    </row>
    <row r="143" spans="1:6" x14ac:dyDescent="0.2">
      <c r="A143" s="236"/>
      <c r="B143" s="235"/>
      <c r="C143" s="234"/>
      <c r="D143" s="234"/>
      <c r="E143" s="220"/>
      <c r="F143" s="10"/>
    </row>
    <row r="144" spans="1:6" x14ac:dyDescent="0.2">
      <c r="A144" s="236"/>
      <c r="B144" s="235"/>
      <c r="C144" s="234"/>
      <c r="D144" s="234"/>
      <c r="E144" s="220"/>
      <c r="F144" s="10"/>
    </row>
    <row r="145" spans="1:6" x14ac:dyDescent="0.2">
      <c r="A145" s="236"/>
      <c r="B145" s="235"/>
      <c r="C145" s="234"/>
      <c r="D145" s="234"/>
      <c r="E145" s="220"/>
      <c r="F145" s="10"/>
    </row>
    <row r="146" spans="1:6" x14ac:dyDescent="0.2">
      <c r="A146" s="233"/>
      <c r="B146" s="233" t="s">
        <v>246</v>
      </c>
      <c r="C146" s="232">
        <f>SUM(C139:C145)</f>
        <v>0</v>
      </c>
      <c r="D146" s="231"/>
      <c r="E146" s="230"/>
      <c r="F146" s="11"/>
    </row>
    <row r="147" spans="1:6" x14ac:dyDescent="0.2">
      <c r="A147" s="60"/>
      <c r="B147" s="60"/>
      <c r="C147" s="229"/>
      <c r="D147" s="60"/>
      <c r="E147" s="229"/>
      <c r="F147" s="89"/>
    </row>
    <row r="148" spans="1:6" x14ac:dyDescent="0.2">
      <c r="A148" s="60"/>
      <c r="B148" s="60"/>
      <c r="C148" s="229"/>
      <c r="D148" s="60"/>
      <c r="E148" s="229"/>
      <c r="F148" s="89"/>
    </row>
    <row r="149" spans="1:6" ht="11.25" customHeight="1" x14ac:dyDescent="0.2">
      <c r="A149" s="215" t="s">
        <v>245</v>
      </c>
      <c r="B149" s="228"/>
      <c r="C149" s="227"/>
      <c r="D149" s="89"/>
      <c r="E149" s="188" t="s">
        <v>244</v>
      </c>
    </row>
    <row r="150" spans="1:6" x14ac:dyDescent="0.2">
      <c r="A150" s="89"/>
      <c r="B150" s="89"/>
      <c r="C150" s="7"/>
      <c r="D150" s="89"/>
      <c r="E150" s="7"/>
      <c r="F150" s="89"/>
    </row>
    <row r="151" spans="1:6" ht="15" customHeight="1" x14ac:dyDescent="0.2">
      <c r="A151" s="226" t="s">
        <v>45</v>
      </c>
      <c r="B151" s="225" t="s">
        <v>46</v>
      </c>
      <c r="C151" s="223" t="s">
        <v>243</v>
      </c>
      <c r="D151" s="224" t="s">
        <v>242</v>
      </c>
      <c r="E151" s="223" t="s">
        <v>241</v>
      </c>
      <c r="F151" s="222"/>
    </row>
    <row r="152" spans="1:6" x14ac:dyDescent="0.2">
      <c r="A152" s="221" t="s">
        <v>751</v>
      </c>
      <c r="B152" s="221" t="s">
        <v>751</v>
      </c>
      <c r="C152" s="220"/>
      <c r="D152" s="220"/>
      <c r="E152" s="220"/>
      <c r="F152" s="10"/>
    </row>
    <row r="153" spans="1:6" x14ac:dyDescent="0.2">
      <c r="A153" s="221"/>
      <c r="B153" s="221"/>
      <c r="C153" s="220"/>
      <c r="D153" s="220"/>
      <c r="E153" s="220"/>
      <c r="F153" s="10"/>
    </row>
    <row r="154" spans="1:6" x14ac:dyDescent="0.2">
      <c r="A154" s="221"/>
      <c r="B154" s="221"/>
      <c r="C154" s="220"/>
      <c r="D154" s="220"/>
      <c r="E154" s="220"/>
      <c r="F154" s="10"/>
    </row>
    <row r="155" spans="1:6" x14ac:dyDescent="0.2">
      <c r="A155" s="221"/>
      <c r="B155" s="221"/>
      <c r="C155" s="220"/>
      <c r="D155" s="220"/>
      <c r="E155" s="220"/>
      <c r="F155" s="10"/>
    </row>
    <row r="156" spans="1:6" x14ac:dyDescent="0.2">
      <c r="A156" s="221"/>
      <c r="B156" s="221"/>
      <c r="C156" s="220"/>
      <c r="D156" s="220"/>
      <c r="E156" s="220"/>
      <c r="F156" s="10"/>
    </row>
    <row r="157" spans="1:6" x14ac:dyDescent="0.2">
      <c r="A157" s="221"/>
      <c r="B157" s="221"/>
      <c r="C157" s="220"/>
      <c r="D157" s="220"/>
      <c r="E157" s="220"/>
      <c r="F157" s="10"/>
    </row>
    <row r="158" spans="1:6" x14ac:dyDescent="0.2">
      <c r="A158" s="221"/>
      <c r="B158" s="221"/>
      <c r="C158" s="220"/>
      <c r="D158" s="220"/>
      <c r="E158" s="220"/>
      <c r="F158" s="10"/>
    </row>
    <row r="159" spans="1:6" x14ac:dyDescent="0.2">
      <c r="A159" s="219"/>
      <c r="B159" s="219" t="s">
        <v>240</v>
      </c>
      <c r="C159" s="218">
        <f>SUM(C152:C158)</f>
        <v>0</v>
      </c>
      <c r="D159" s="217"/>
      <c r="E159" s="216"/>
      <c r="F159" s="11"/>
    </row>
  </sheetData>
  <dataValidations count="5">
    <dataValidation allowBlank="1" showInputMessage="1" showErrorMessage="1" prompt="Saldo final de la Información Financiera Trimestral que se presenta (trimestral: 1er, 2do, 3ro. o 4to.)." sqref="C7 C43 C138 C151"/>
    <dataValidation allowBlank="1" showInputMessage="1" showErrorMessage="1" prompt="Corresponde al número de la cuenta de acuerdo al Plan de Cuentas emitido por el CONAC (DOF 23/12/2015)." sqref="A7 A43 A138 A151"/>
    <dataValidation allowBlank="1" showInputMessage="1" showErrorMessage="1" prompt="Corresponde al nombre o descripción de la cuenta de acuerdo al Plan de Cuentas emitido por el CONAC." sqref="B7 B43 B138 B151"/>
    <dataValidation allowBlank="1" showInputMessage="1" showErrorMessage="1" prompt="Especificar el tipo de instrumento de inversión: Bondes, Petrobonos, Cetes, Mesa de dinero, etc." sqref="D7 D43 D138 D151"/>
    <dataValidation allowBlank="1" showInputMessage="1" showErrorMessage="1" prompt="En los casos en que la inversión se localice en dos o mas tipos de instrumentos, se detallará cada una de ellas y el importe invertido." sqref="E7 E138 E151"/>
  </dataValidations>
  <pageMargins left="0.25" right="0.25" top="0.75" bottom="0.75" header="0.3" footer="0.3"/>
  <pageSetup paperSize="152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sqref="A1:H1048576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138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87"/>
    </row>
    <row r="5" spans="1:17" ht="11.25" customHeight="1" x14ac:dyDescent="0.2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 x14ac:dyDescent="0.2">
      <c r="J6" s="461"/>
      <c r="K6" s="461"/>
      <c r="L6" s="461"/>
      <c r="M6" s="461"/>
      <c r="N6" s="461"/>
      <c r="O6" s="461"/>
      <c r="P6" s="461"/>
      <c r="Q6" s="461"/>
    </row>
    <row r="7" spans="1:17" x14ac:dyDescent="0.2">
      <c r="A7" s="3" t="s">
        <v>52</v>
      </c>
    </row>
    <row r="8" spans="1:17" ht="52.5" customHeight="1" x14ac:dyDescent="0.2">
      <c r="A8" s="462" t="s">
        <v>53</v>
      </c>
      <c r="B8" s="462"/>
      <c r="C8" s="462"/>
      <c r="D8" s="462"/>
      <c r="E8" s="462"/>
      <c r="F8" s="462"/>
      <c r="G8" s="462"/>
      <c r="H8" s="462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paperSize="152"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D22" sqref="A1:D2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138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6" customFormat="1" ht="11.25" customHeight="1" x14ac:dyDescent="0.25">
      <c r="A5" s="309" t="s">
        <v>333</v>
      </c>
      <c r="B5" s="319"/>
      <c r="C5" s="318"/>
      <c r="D5" s="317" t="s">
        <v>330</v>
      </c>
    </row>
    <row r="6" spans="1:4" x14ac:dyDescent="0.2">
      <c r="A6" s="315"/>
      <c r="B6" s="315"/>
      <c r="C6" s="316"/>
      <c r="D6" s="315"/>
    </row>
    <row r="7" spans="1:4" ht="15" customHeight="1" x14ac:dyDescent="0.2">
      <c r="A7" s="226" t="s">
        <v>45</v>
      </c>
      <c r="B7" s="225" t="s">
        <v>46</v>
      </c>
      <c r="C7" s="223" t="s">
        <v>243</v>
      </c>
      <c r="D7" s="314" t="s">
        <v>262</v>
      </c>
    </row>
    <row r="8" spans="1:4" x14ac:dyDescent="0.2">
      <c r="A8" s="285" t="s">
        <v>751</v>
      </c>
      <c r="B8" s="285" t="s">
        <v>751</v>
      </c>
      <c r="C8" s="229"/>
      <c r="D8" s="313"/>
    </row>
    <row r="9" spans="1:4" x14ac:dyDescent="0.2">
      <c r="A9" s="285"/>
      <c r="B9" s="285"/>
      <c r="C9" s="312"/>
      <c r="D9" s="313"/>
    </row>
    <row r="10" spans="1:4" x14ac:dyDescent="0.2">
      <c r="A10" s="285"/>
      <c r="B10" s="285"/>
      <c r="C10" s="312"/>
      <c r="D10" s="311"/>
    </row>
    <row r="11" spans="1:4" x14ac:dyDescent="0.2">
      <c r="A11" s="251"/>
      <c r="B11" s="251" t="s">
        <v>332</v>
      </c>
      <c r="C11" s="231">
        <f>SUM(C8:C10)</f>
        <v>0</v>
      </c>
      <c r="D11" s="310"/>
    </row>
    <row r="14" spans="1:4" ht="11.25" customHeight="1" x14ac:dyDescent="0.2">
      <c r="A14" s="309" t="s">
        <v>331</v>
      </c>
      <c r="B14" s="319"/>
      <c r="C14" s="318"/>
      <c r="D14" s="317" t="s">
        <v>330</v>
      </c>
    </row>
    <row r="15" spans="1:4" x14ac:dyDescent="0.2">
      <c r="A15" s="315"/>
      <c r="B15" s="315"/>
      <c r="C15" s="316"/>
      <c r="D15" s="315"/>
    </row>
    <row r="16" spans="1:4" ht="15" customHeight="1" x14ac:dyDescent="0.2">
      <c r="A16" s="226" t="s">
        <v>45</v>
      </c>
      <c r="B16" s="225" t="s">
        <v>46</v>
      </c>
      <c r="C16" s="223" t="s">
        <v>243</v>
      </c>
      <c r="D16" s="314" t="s">
        <v>262</v>
      </c>
    </row>
    <row r="17" spans="1:4" x14ac:dyDescent="0.2">
      <c r="A17" s="285" t="s">
        <v>751</v>
      </c>
      <c r="B17" s="285" t="s">
        <v>751</v>
      </c>
      <c r="C17" s="229"/>
      <c r="D17" s="313"/>
    </row>
    <row r="18" spans="1:4" x14ac:dyDescent="0.2">
      <c r="A18" s="285"/>
      <c r="B18" s="285"/>
      <c r="C18" s="312"/>
      <c r="D18" s="313"/>
    </row>
    <row r="19" spans="1:4" x14ac:dyDescent="0.2">
      <c r="A19" s="285"/>
      <c r="B19" s="285"/>
      <c r="C19" s="312"/>
      <c r="D19" s="311"/>
    </row>
    <row r="20" spans="1:4" x14ac:dyDescent="0.2">
      <c r="A20" s="251"/>
      <c r="B20" s="251" t="s">
        <v>329</v>
      </c>
      <c r="C20" s="231">
        <f>SUM(C17:C19)</f>
        <v>0</v>
      </c>
      <c r="D20" s="310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rintOptions horizontalCentered="1"/>
  <pageMargins left="0.70866141732283472" right="0.70866141732283472" top="0.74803149606299213" bottom="0.74803149606299213" header="0.31496062992125984" footer="0.31496062992125984"/>
  <pageSetup paperSize="15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1" t="s">
        <v>142</v>
      </c>
      <c r="B2" s="452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233</v>
      </c>
      <c r="B4" s="94"/>
      <c r="C4" s="94"/>
      <c r="D4" s="95"/>
    </row>
    <row r="5" spans="1:4" ht="14.1" customHeight="1" x14ac:dyDescent="0.2">
      <c r="A5" s="139" t="s">
        <v>143</v>
      </c>
      <c r="B5" s="12"/>
      <c r="C5" s="12"/>
      <c r="D5" s="96"/>
    </row>
    <row r="6" spans="1:4" ht="14.1" customHeight="1" x14ac:dyDescent="0.2">
      <c r="A6" s="139" t="s">
        <v>172</v>
      </c>
      <c r="B6" s="105"/>
      <c r="C6" s="105"/>
      <c r="D6" s="106"/>
    </row>
    <row r="7" spans="1:4" ht="14.1" customHeight="1" thickBot="1" x14ac:dyDescent="0.25">
      <c r="A7" s="144" t="s">
        <v>173</v>
      </c>
      <c r="B7" s="97"/>
      <c r="C7" s="97"/>
      <c r="D7" s="98"/>
    </row>
    <row r="8" spans="1:4" x14ac:dyDescent="0.2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opLeftCell="A52" zoomScaleNormal="100" zoomScaleSheetLayoutView="100" workbookViewId="0">
      <selection sqref="A1:H60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8" width="17.7109375" style="89" customWidth="1"/>
    <col min="9" max="16384" width="13.7109375" style="89"/>
  </cols>
  <sheetData>
    <row r="1" spans="1:8" ht="11.25" customHeight="1" x14ac:dyDescent="0.2">
      <c r="A1" s="3" t="s">
        <v>43</v>
      </c>
      <c r="B1" s="3"/>
      <c r="C1" s="247"/>
      <c r="D1" s="247"/>
      <c r="E1" s="247"/>
      <c r="F1" s="247"/>
      <c r="G1" s="247"/>
      <c r="H1" s="5"/>
    </row>
    <row r="2" spans="1:8" x14ac:dyDescent="0.2">
      <c r="A2" s="3" t="s">
        <v>138</v>
      </c>
      <c r="B2" s="3"/>
      <c r="C2" s="247"/>
      <c r="D2" s="247"/>
      <c r="E2" s="247"/>
      <c r="F2" s="247"/>
      <c r="G2" s="247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5" t="s">
        <v>338</v>
      </c>
      <c r="B5" s="188"/>
      <c r="C5" s="23"/>
      <c r="D5" s="23"/>
      <c r="E5" s="23"/>
      <c r="F5" s="23"/>
      <c r="G5" s="23"/>
      <c r="H5" s="323" t="s">
        <v>335</v>
      </c>
    </row>
    <row r="6" spans="1:8" x14ac:dyDescent="0.2">
      <c r="A6" s="286"/>
    </row>
    <row r="7" spans="1:8" ht="15" customHeight="1" x14ac:dyDescent="0.2">
      <c r="A7" s="226" t="s">
        <v>45</v>
      </c>
      <c r="B7" s="225" t="s">
        <v>46</v>
      </c>
      <c r="C7" s="223" t="s">
        <v>243</v>
      </c>
      <c r="D7" s="265" t="s">
        <v>266</v>
      </c>
      <c r="E7" s="265" t="s">
        <v>265</v>
      </c>
      <c r="F7" s="265" t="s">
        <v>264</v>
      </c>
      <c r="G7" s="264" t="s">
        <v>263</v>
      </c>
      <c r="H7" s="225" t="s">
        <v>262</v>
      </c>
    </row>
    <row r="8" spans="1:8" x14ac:dyDescent="0.2">
      <c r="A8" s="221" t="s">
        <v>877</v>
      </c>
      <c r="B8" s="221" t="s">
        <v>878</v>
      </c>
      <c r="C8" s="220">
        <v>51888.73</v>
      </c>
      <c r="D8" s="220">
        <v>51888.73</v>
      </c>
      <c r="E8" s="220"/>
      <c r="F8" s="220"/>
      <c r="G8" s="220"/>
      <c r="H8" s="322"/>
    </row>
    <row r="9" spans="1:8" x14ac:dyDescent="0.2">
      <c r="A9" s="221" t="s">
        <v>879</v>
      </c>
      <c r="B9" s="221" t="s">
        <v>880</v>
      </c>
      <c r="C9" s="220">
        <v>-565842.68999999994</v>
      </c>
      <c r="D9" s="220">
        <v>-565842.68999999994</v>
      </c>
      <c r="E9" s="220"/>
      <c r="F9" s="220"/>
      <c r="G9" s="220"/>
      <c r="H9" s="322"/>
    </row>
    <row r="10" spans="1:8" x14ac:dyDescent="0.2">
      <c r="A10" s="221" t="s">
        <v>881</v>
      </c>
      <c r="B10" s="221" t="s">
        <v>882</v>
      </c>
      <c r="C10" s="220">
        <v>70</v>
      </c>
      <c r="D10" s="220">
        <v>70</v>
      </c>
      <c r="E10" s="220"/>
      <c r="F10" s="220"/>
      <c r="G10" s="220"/>
      <c r="H10" s="322"/>
    </row>
    <row r="11" spans="1:8" x14ac:dyDescent="0.2">
      <c r="A11" s="221" t="s">
        <v>883</v>
      </c>
      <c r="B11" s="221" t="s">
        <v>884</v>
      </c>
      <c r="C11" s="220">
        <v>-1937211.44</v>
      </c>
      <c r="D11" s="220">
        <v>-1937211.44</v>
      </c>
      <c r="E11" s="220"/>
      <c r="F11" s="220"/>
      <c r="G11" s="220"/>
      <c r="H11" s="322"/>
    </row>
    <row r="12" spans="1:8" x14ac:dyDescent="0.2">
      <c r="A12" s="221" t="s">
        <v>885</v>
      </c>
      <c r="B12" s="221" t="s">
        <v>886</v>
      </c>
      <c r="C12" s="220">
        <v>-1162180.19</v>
      </c>
      <c r="D12" s="220">
        <v>-1162180.19</v>
      </c>
      <c r="E12" s="220"/>
      <c r="F12" s="220"/>
      <c r="G12" s="220"/>
      <c r="H12" s="322"/>
    </row>
    <row r="13" spans="1:8" x14ac:dyDescent="0.2">
      <c r="A13" s="221" t="s">
        <v>887</v>
      </c>
      <c r="B13" s="221" t="s">
        <v>888</v>
      </c>
      <c r="C13" s="220">
        <v>-542570.61</v>
      </c>
      <c r="D13" s="220">
        <v>-542570.61</v>
      </c>
      <c r="E13" s="220"/>
      <c r="F13" s="220"/>
      <c r="G13" s="220"/>
      <c r="H13" s="322"/>
    </row>
    <row r="14" spans="1:8" x14ac:dyDescent="0.2">
      <c r="A14" s="221" t="s">
        <v>889</v>
      </c>
      <c r="B14" s="221" t="s">
        <v>890</v>
      </c>
      <c r="C14" s="220">
        <v>-3912129.38</v>
      </c>
      <c r="D14" s="220">
        <v>-3912129.38</v>
      </c>
      <c r="E14" s="220"/>
      <c r="F14" s="220"/>
      <c r="G14" s="220"/>
      <c r="H14" s="322"/>
    </row>
    <row r="15" spans="1:8" x14ac:dyDescent="0.2">
      <c r="A15" s="221" t="s">
        <v>891</v>
      </c>
      <c r="B15" s="221" t="s">
        <v>892</v>
      </c>
      <c r="C15" s="220">
        <v>-594821.25</v>
      </c>
      <c r="D15" s="220">
        <v>-594821.25</v>
      </c>
      <c r="E15" s="220"/>
      <c r="F15" s="220"/>
      <c r="G15" s="220"/>
      <c r="H15" s="322"/>
    </row>
    <row r="16" spans="1:8" x14ac:dyDescent="0.2">
      <c r="A16" s="221" t="s">
        <v>893</v>
      </c>
      <c r="B16" s="221" t="s">
        <v>894</v>
      </c>
      <c r="C16" s="220">
        <v>-255383.73</v>
      </c>
      <c r="D16" s="220">
        <v>-255383.73</v>
      </c>
      <c r="E16" s="220"/>
      <c r="F16" s="220"/>
      <c r="G16" s="220"/>
      <c r="H16" s="322"/>
    </row>
    <row r="17" spans="1:8" x14ac:dyDescent="0.2">
      <c r="A17" s="221" t="s">
        <v>895</v>
      </c>
      <c r="B17" s="221" t="s">
        <v>896</v>
      </c>
      <c r="C17" s="220">
        <v>-593.99</v>
      </c>
      <c r="D17" s="220">
        <v>-593.99</v>
      </c>
      <c r="E17" s="220"/>
      <c r="F17" s="220"/>
      <c r="G17" s="220"/>
      <c r="H17" s="322"/>
    </row>
    <row r="18" spans="1:8" x14ac:dyDescent="0.2">
      <c r="A18" s="221" t="s">
        <v>897</v>
      </c>
      <c r="B18" s="221" t="s">
        <v>898</v>
      </c>
      <c r="C18" s="220">
        <v>-7860.53</v>
      </c>
      <c r="D18" s="220">
        <v>-7860.53</v>
      </c>
      <c r="E18" s="220"/>
      <c r="F18" s="220"/>
      <c r="G18" s="220"/>
      <c r="H18" s="322"/>
    </row>
    <row r="19" spans="1:8" x14ac:dyDescent="0.2">
      <c r="A19" s="221" t="s">
        <v>899</v>
      </c>
      <c r="B19" s="221" t="s">
        <v>900</v>
      </c>
      <c r="C19" s="220">
        <v>-9580.8700000000008</v>
      </c>
      <c r="D19" s="220">
        <v>-9580.8700000000008</v>
      </c>
      <c r="E19" s="220"/>
      <c r="F19" s="220"/>
      <c r="G19" s="220"/>
      <c r="H19" s="322"/>
    </row>
    <row r="20" spans="1:8" x14ac:dyDescent="0.2">
      <c r="A20" s="221" t="s">
        <v>901</v>
      </c>
      <c r="B20" s="221" t="s">
        <v>902</v>
      </c>
      <c r="C20" s="220">
        <v>64333.29</v>
      </c>
      <c r="D20" s="220">
        <v>64333.29</v>
      </c>
      <c r="E20" s="220"/>
      <c r="F20" s="220"/>
      <c r="G20" s="220"/>
      <c r="H20" s="322"/>
    </row>
    <row r="21" spans="1:8" x14ac:dyDescent="0.2">
      <c r="A21" s="221" t="s">
        <v>903</v>
      </c>
      <c r="B21" s="221" t="s">
        <v>904</v>
      </c>
      <c r="C21" s="220">
        <v>-4767.2299999999996</v>
      </c>
      <c r="D21" s="220">
        <v>-4767.2299999999996</v>
      </c>
      <c r="E21" s="220"/>
      <c r="F21" s="220"/>
      <c r="G21" s="220"/>
      <c r="H21" s="322"/>
    </row>
    <row r="22" spans="1:8" x14ac:dyDescent="0.2">
      <c r="A22" s="221" t="s">
        <v>905</v>
      </c>
      <c r="B22" s="221" t="s">
        <v>906</v>
      </c>
      <c r="C22" s="220">
        <v>-1509.26</v>
      </c>
      <c r="D22" s="220">
        <v>-1509.26</v>
      </c>
      <c r="E22" s="220"/>
      <c r="F22" s="220"/>
      <c r="G22" s="220"/>
      <c r="H22" s="322"/>
    </row>
    <row r="23" spans="1:8" x14ac:dyDescent="0.2">
      <c r="A23" s="221" t="s">
        <v>907</v>
      </c>
      <c r="B23" s="221" t="s">
        <v>908</v>
      </c>
      <c r="C23" s="220">
        <v>-329</v>
      </c>
      <c r="D23" s="220">
        <v>-329</v>
      </c>
      <c r="E23" s="220"/>
      <c r="F23" s="220"/>
      <c r="G23" s="220"/>
      <c r="H23" s="322"/>
    </row>
    <row r="24" spans="1:8" x14ac:dyDescent="0.2">
      <c r="A24" s="221" t="s">
        <v>909</v>
      </c>
      <c r="B24" s="221" t="s">
        <v>910</v>
      </c>
      <c r="C24" s="220">
        <v>-1770233.17</v>
      </c>
      <c r="D24" s="220">
        <v>-1770233.17</v>
      </c>
      <c r="E24" s="220"/>
      <c r="F24" s="220"/>
      <c r="G24" s="220"/>
      <c r="H24" s="322"/>
    </row>
    <row r="25" spans="1:8" x14ac:dyDescent="0.2">
      <c r="A25" s="221" t="s">
        <v>911</v>
      </c>
      <c r="B25" s="221" t="s">
        <v>912</v>
      </c>
      <c r="C25" s="220">
        <v>-540345.91</v>
      </c>
      <c r="D25" s="220">
        <v>-540345.91</v>
      </c>
      <c r="E25" s="220"/>
      <c r="F25" s="220"/>
      <c r="G25" s="220"/>
      <c r="H25" s="322"/>
    </row>
    <row r="26" spans="1:8" x14ac:dyDescent="0.2">
      <c r="A26" s="221" t="s">
        <v>913</v>
      </c>
      <c r="B26" s="221" t="s">
        <v>914</v>
      </c>
      <c r="C26" s="220">
        <v>-383755.4</v>
      </c>
      <c r="D26" s="220">
        <v>-383755.4</v>
      </c>
      <c r="E26" s="220"/>
      <c r="F26" s="220"/>
      <c r="G26" s="220"/>
      <c r="H26" s="322"/>
    </row>
    <row r="27" spans="1:8" x14ac:dyDescent="0.2">
      <c r="A27" s="221" t="s">
        <v>915</v>
      </c>
      <c r="B27" s="221" t="s">
        <v>916</v>
      </c>
      <c r="C27" s="220">
        <v>-220585.96</v>
      </c>
      <c r="D27" s="220">
        <v>-220585.96</v>
      </c>
      <c r="E27" s="220"/>
      <c r="F27" s="220"/>
      <c r="G27" s="220"/>
      <c r="H27" s="322"/>
    </row>
    <row r="28" spans="1:8" x14ac:dyDescent="0.2">
      <c r="A28" s="221" t="s">
        <v>917</v>
      </c>
      <c r="B28" s="221" t="s">
        <v>918</v>
      </c>
      <c r="C28" s="220">
        <v>-3448.42</v>
      </c>
      <c r="D28" s="220">
        <v>-3448.42</v>
      </c>
      <c r="E28" s="220"/>
      <c r="F28" s="220"/>
      <c r="G28" s="220"/>
      <c r="H28" s="322"/>
    </row>
    <row r="29" spans="1:8" x14ac:dyDescent="0.2">
      <c r="A29" s="221" t="s">
        <v>919</v>
      </c>
      <c r="B29" s="221" t="s">
        <v>920</v>
      </c>
      <c r="C29" s="220">
        <v>-295785.25</v>
      </c>
      <c r="D29" s="220">
        <v>-295785.25</v>
      </c>
      <c r="E29" s="220"/>
      <c r="F29" s="220"/>
      <c r="G29" s="220"/>
      <c r="H29" s="322"/>
    </row>
    <row r="30" spans="1:8" x14ac:dyDescent="0.2">
      <c r="A30" s="221" t="s">
        <v>921</v>
      </c>
      <c r="B30" s="221" t="s">
        <v>922</v>
      </c>
      <c r="C30" s="220">
        <v>-104960.13</v>
      </c>
      <c r="D30" s="220">
        <v>-104960.13</v>
      </c>
      <c r="E30" s="220"/>
      <c r="F30" s="220"/>
      <c r="G30" s="220"/>
      <c r="H30" s="322"/>
    </row>
    <row r="31" spans="1:8" x14ac:dyDescent="0.2">
      <c r="A31" s="221" t="s">
        <v>923</v>
      </c>
      <c r="B31" s="221" t="s">
        <v>924</v>
      </c>
      <c r="C31" s="220">
        <v>-244.9</v>
      </c>
      <c r="D31" s="220">
        <v>-244.9</v>
      </c>
      <c r="E31" s="220"/>
      <c r="F31" s="220"/>
      <c r="G31" s="220"/>
      <c r="H31" s="322"/>
    </row>
    <row r="32" spans="1:8" x14ac:dyDescent="0.2">
      <c r="A32" s="221" t="s">
        <v>925</v>
      </c>
      <c r="B32" s="221" t="s">
        <v>926</v>
      </c>
      <c r="C32" s="220">
        <v>-12.72</v>
      </c>
      <c r="D32" s="220">
        <v>-12.72</v>
      </c>
      <c r="E32" s="220"/>
      <c r="F32" s="220"/>
      <c r="G32" s="220"/>
      <c r="H32" s="322"/>
    </row>
    <row r="33" spans="1:8" x14ac:dyDescent="0.2">
      <c r="A33" s="221" t="s">
        <v>927</v>
      </c>
      <c r="B33" s="221" t="s">
        <v>928</v>
      </c>
      <c r="C33" s="220">
        <v>-3543599.11</v>
      </c>
      <c r="D33" s="220">
        <v>-3543599.11</v>
      </c>
      <c r="E33" s="220"/>
      <c r="F33" s="220"/>
      <c r="G33" s="220"/>
      <c r="H33" s="322"/>
    </row>
    <row r="34" spans="1:8" x14ac:dyDescent="0.2">
      <c r="A34" s="221" t="s">
        <v>929</v>
      </c>
      <c r="B34" s="221" t="s">
        <v>930</v>
      </c>
      <c r="C34" s="220">
        <v>17735.97</v>
      </c>
      <c r="D34" s="220">
        <v>17735.97</v>
      </c>
      <c r="E34" s="220"/>
      <c r="F34" s="220"/>
      <c r="G34" s="220"/>
      <c r="H34" s="322"/>
    </row>
    <row r="35" spans="1:8" x14ac:dyDescent="0.2">
      <c r="A35" s="221" t="s">
        <v>931</v>
      </c>
      <c r="B35" s="221" t="s">
        <v>932</v>
      </c>
      <c r="C35" s="220">
        <v>-8369575.6799999997</v>
      </c>
      <c r="D35" s="220">
        <v>-8369575.6799999997</v>
      </c>
      <c r="E35" s="220"/>
      <c r="F35" s="220"/>
      <c r="G35" s="220"/>
      <c r="H35" s="322"/>
    </row>
    <row r="36" spans="1:8" x14ac:dyDescent="0.2">
      <c r="A36" s="221" t="s">
        <v>933</v>
      </c>
      <c r="B36" s="221" t="s">
        <v>934</v>
      </c>
      <c r="C36" s="220">
        <v>2558315.5299999998</v>
      </c>
      <c r="D36" s="220">
        <v>2558315.5299999998</v>
      </c>
      <c r="E36" s="220"/>
      <c r="F36" s="220"/>
      <c r="G36" s="220"/>
      <c r="H36" s="322"/>
    </row>
    <row r="37" spans="1:8" x14ac:dyDescent="0.2">
      <c r="A37" s="221" t="s">
        <v>935</v>
      </c>
      <c r="B37" s="221" t="s">
        <v>936</v>
      </c>
      <c r="C37" s="220">
        <v>-3191055</v>
      </c>
      <c r="D37" s="220">
        <v>-3191055</v>
      </c>
      <c r="E37" s="220"/>
      <c r="F37" s="220"/>
      <c r="G37" s="220"/>
      <c r="H37" s="322"/>
    </row>
    <row r="38" spans="1:8" x14ac:dyDescent="0.2">
      <c r="A38" s="221" t="s">
        <v>937</v>
      </c>
      <c r="B38" s="221" t="s">
        <v>938</v>
      </c>
      <c r="C38" s="220">
        <v>-861884.32</v>
      </c>
      <c r="D38" s="220">
        <v>-861884.32</v>
      </c>
      <c r="E38" s="220"/>
      <c r="F38" s="220"/>
      <c r="G38" s="220"/>
      <c r="H38" s="322"/>
    </row>
    <row r="39" spans="1:8" x14ac:dyDescent="0.2">
      <c r="A39" s="221"/>
      <c r="B39" s="221"/>
      <c r="C39" s="220"/>
      <c r="D39" s="220"/>
      <c r="E39" s="220"/>
      <c r="F39" s="220"/>
      <c r="G39" s="220"/>
      <c r="H39" s="322"/>
    </row>
    <row r="40" spans="1:8" x14ac:dyDescent="0.2">
      <c r="A40" s="321"/>
      <c r="B40" s="321" t="s">
        <v>337</v>
      </c>
      <c r="C40" s="320">
        <f>SUM(C8:C39)</f>
        <v>-25587922.620000001</v>
      </c>
      <c r="D40" s="320">
        <f>SUM(D8:D39)</f>
        <v>-25587922.620000001</v>
      </c>
      <c r="E40" s="320">
        <f>SUM(E8:E39)</f>
        <v>0</v>
      </c>
      <c r="F40" s="320">
        <f>SUM(F8:F39)</f>
        <v>0</v>
      </c>
      <c r="G40" s="320">
        <f>SUM(G8:G39)</f>
        <v>0</v>
      </c>
      <c r="H40" s="320"/>
    </row>
    <row r="43" spans="1:8" x14ac:dyDescent="0.2">
      <c r="A43" s="215" t="s">
        <v>336</v>
      </c>
      <c r="B43" s="188"/>
      <c r="C43" s="23"/>
      <c r="D43" s="23"/>
      <c r="E43" s="23"/>
      <c r="F43" s="23"/>
      <c r="G43" s="23"/>
      <c r="H43" s="323" t="s">
        <v>335</v>
      </c>
    </row>
    <row r="44" spans="1:8" x14ac:dyDescent="0.2">
      <c r="A44" s="286"/>
    </row>
    <row r="45" spans="1:8" ht="15" customHeight="1" x14ac:dyDescent="0.2">
      <c r="A45" s="226" t="s">
        <v>45</v>
      </c>
      <c r="B45" s="225" t="s">
        <v>46</v>
      </c>
      <c r="C45" s="223" t="s">
        <v>243</v>
      </c>
      <c r="D45" s="265" t="s">
        <v>266</v>
      </c>
      <c r="E45" s="265" t="s">
        <v>265</v>
      </c>
      <c r="F45" s="265" t="s">
        <v>264</v>
      </c>
      <c r="G45" s="264" t="s">
        <v>263</v>
      </c>
      <c r="H45" s="225" t="s">
        <v>262</v>
      </c>
    </row>
    <row r="46" spans="1:8" x14ac:dyDescent="0.2">
      <c r="A46" s="221" t="s">
        <v>750</v>
      </c>
      <c r="B46" s="221" t="s">
        <v>750</v>
      </c>
      <c r="C46" s="220"/>
      <c r="D46" s="220"/>
      <c r="E46" s="220"/>
      <c r="F46" s="220"/>
      <c r="G46" s="220"/>
      <c r="H46" s="322"/>
    </row>
    <row r="47" spans="1:8" x14ac:dyDescent="0.2">
      <c r="A47" s="221"/>
      <c r="B47" s="221"/>
      <c r="C47" s="220"/>
      <c r="D47" s="220"/>
      <c r="E47" s="220"/>
      <c r="F47" s="220"/>
      <c r="G47" s="220"/>
      <c r="H47" s="322"/>
    </row>
    <row r="48" spans="1:8" x14ac:dyDescent="0.2">
      <c r="A48" s="221"/>
      <c r="B48" s="221"/>
      <c r="C48" s="220"/>
      <c r="D48" s="220"/>
      <c r="E48" s="220"/>
      <c r="F48" s="220"/>
      <c r="G48" s="220"/>
      <c r="H48" s="322"/>
    </row>
    <row r="49" spans="1:8" x14ac:dyDescent="0.2">
      <c r="A49" s="221"/>
      <c r="B49" s="221"/>
      <c r="C49" s="220"/>
      <c r="D49" s="220"/>
      <c r="E49" s="220"/>
      <c r="F49" s="220"/>
      <c r="G49" s="220"/>
      <c r="H49" s="322"/>
    </row>
    <row r="50" spans="1:8" x14ac:dyDescent="0.2">
      <c r="A50" s="221"/>
      <c r="B50" s="221"/>
      <c r="C50" s="220"/>
      <c r="D50" s="220"/>
      <c r="E50" s="220"/>
      <c r="F50" s="220"/>
      <c r="G50" s="220"/>
      <c r="H50" s="322"/>
    </row>
    <row r="51" spans="1:8" x14ac:dyDescent="0.2">
      <c r="A51" s="221"/>
      <c r="B51" s="221"/>
      <c r="C51" s="220"/>
      <c r="D51" s="220"/>
      <c r="E51" s="220"/>
      <c r="F51" s="220"/>
      <c r="G51" s="220"/>
      <c r="H51" s="322"/>
    </row>
    <row r="52" spans="1:8" x14ac:dyDescent="0.2">
      <c r="A52" s="221"/>
      <c r="B52" s="221"/>
      <c r="C52" s="220"/>
      <c r="D52" s="220"/>
      <c r="E52" s="220"/>
      <c r="F52" s="220"/>
      <c r="G52" s="220"/>
      <c r="H52" s="322"/>
    </row>
    <row r="53" spans="1:8" x14ac:dyDescent="0.2">
      <c r="A53" s="221"/>
      <c r="B53" s="221"/>
      <c r="C53" s="220"/>
      <c r="D53" s="220"/>
      <c r="E53" s="220"/>
      <c r="F53" s="220"/>
      <c r="G53" s="220"/>
      <c r="H53" s="322"/>
    </row>
    <row r="54" spans="1:8" x14ac:dyDescent="0.2">
      <c r="A54" s="221"/>
      <c r="B54" s="221"/>
      <c r="C54" s="220"/>
      <c r="D54" s="220"/>
      <c r="E54" s="220"/>
      <c r="F54" s="220"/>
      <c r="G54" s="220"/>
      <c r="H54" s="322"/>
    </row>
    <row r="55" spans="1:8" x14ac:dyDescent="0.2">
      <c r="A55" s="221"/>
      <c r="B55" s="221"/>
      <c r="C55" s="220"/>
      <c r="D55" s="220"/>
      <c r="E55" s="220"/>
      <c r="F55" s="220"/>
      <c r="G55" s="220"/>
      <c r="H55" s="322"/>
    </row>
    <row r="56" spans="1:8" x14ac:dyDescent="0.2">
      <c r="A56" s="221"/>
      <c r="B56" s="221"/>
      <c r="C56" s="220"/>
      <c r="D56" s="220"/>
      <c r="E56" s="220"/>
      <c r="F56" s="220"/>
      <c r="G56" s="220"/>
      <c r="H56" s="322"/>
    </row>
    <row r="57" spans="1:8" x14ac:dyDescent="0.2">
      <c r="A57" s="221"/>
      <c r="B57" s="221"/>
      <c r="C57" s="220"/>
      <c r="D57" s="220"/>
      <c r="E57" s="220"/>
      <c r="F57" s="220"/>
      <c r="G57" s="220"/>
      <c r="H57" s="322"/>
    </row>
    <row r="58" spans="1:8" x14ac:dyDescent="0.2">
      <c r="A58" s="221"/>
      <c r="B58" s="221"/>
      <c r="C58" s="220"/>
      <c r="D58" s="220"/>
      <c r="E58" s="220"/>
      <c r="F58" s="220"/>
      <c r="G58" s="220"/>
      <c r="H58" s="322"/>
    </row>
    <row r="59" spans="1:8" x14ac:dyDescent="0.2">
      <c r="A59" s="221"/>
      <c r="B59" s="221"/>
      <c r="C59" s="220"/>
      <c r="D59" s="220"/>
      <c r="E59" s="220"/>
      <c r="F59" s="220"/>
      <c r="G59" s="220"/>
      <c r="H59" s="322"/>
    </row>
    <row r="60" spans="1:8" x14ac:dyDescent="0.2">
      <c r="A60" s="321"/>
      <c r="B60" s="321" t="s">
        <v>334</v>
      </c>
      <c r="C60" s="320">
        <f>SUM(C46:C59)</f>
        <v>0</v>
      </c>
      <c r="D60" s="320">
        <f>SUM(D46:D59)</f>
        <v>0</v>
      </c>
      <c r="E60" s="320">
        <f>SUM(E46:E59)</f>
        <v>0</v>
      </c>
      <c r="F60" s="320">
        <f>SUM(F46:F59)</f>
        <v>0</v>
      </c>
      <c r="G60" s="320">
        <f>SUM(G46:G59)</f>
        <v>0</v>
      </c>
      <c r="H60" s="320"/>
    </row>
  </sheetData>
  <dataValidations count="8">
    <dataValidation allowBlank="1" showInputMessage="1" showErrorMessage="1" prompt="Saldo final de la Información Financiera Trimestral que se presenta (trimestral: 1er, 2do, 3ro. o 4to.)." sqref="C7 C45"/>
    <dataValidation allowBlank="1" showInputMessage="1" showErrorMessage="1" prompt="Corresponde al número de la cuenta de acuerdo al Plan de Cuentas emitido por el CONAC (DOF 23/12/2015)." sqref="A7 A45"/>
    <dataValidation allowBlank="1" showInputMessage="1" showErrorMessage="1" prompt="Informar sobre la factibilidad de pago." sqref="H7 H45"/>
    <dataValidation allowBlank="1" showInputMessage="1" showErrorMessage="1" prompt="Importe de la cuentas por cobrar con vencimiento mayor a 365 días." sqref="G7 G45"/>
    <dataValidation allowBlank="1" showInputMessage="1" showErrorMessage="1" prompt="Importe de la cuentas por cobrar con fecha de vencimiento de 181 a 365 días." sqref="F7 F45"/>
    <dataValidation allowBlank="1" showInputMessage="1" showErrorMessage="1" prompt="Importe de la cuentas por cobrar con fecha de vencimiento de 91 a 180 días." sqref="E7 E45"/>
    <dataValidation allowBlank="1" showInputMessage="1" showErrorMessage="1" prompt="Importe de la cuentas por cobrar con fecha de vencimiento de 1 a 90 días." sqref="D7 D45"/>
    <dataValidation allowBlank="1" showInputMessage="1" showErrorMessage="1" prompt="Corresponde al nombre o descripción de la cuenta de acuerdo al Plan de Cuentas emitido por el CONAC." sqref="B7 B45"/>
  </dataValidations>
  <pageMargins left="0.25" right="0.25" top="0.75" bottom="0.75" header="0.3" footer="0.3"/>
  <pageSetup paperSize="152" scale="75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 x14ac:dyDescent="0.2">
      <c r="A2" s="451" t="s">
        <v>142</v>
      </c>
      <c r="B2" s="452"/>
      <c r="C2" s="88"/>
      <c r="D2" s="88"/>
      <c r="E2" s="88"/>
      <c r="F2" s="88"/>
      <c r="G2" s="88"/>
      <c r="H2" s="88"/>
    </row>
    <row r="3" spans="1:8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ht="14.1" customHeight="1" x14ac:dyDescent="0.2">
      <c r="A4" s="137" t="s">
        <v>233</v>
      </c>
      <c r="B4" s="94"/>
      <c r="C4" s="94"/>
      <c r="D4" s="94"/>
      <c r="E4" s="94"/>
      <c r="F4" s="94"/>
      <c r="G4" s="94"/>
      <c r="H4" s="95"/>
    </row>
    <row r="5" spans="1:8" ht="14.1" customHeight="1" x14ac:dyDescent="0.2">
      <c r="A5" s="139" t="s">
        <v>143</v>
      </c>
      <c r="B5" s="12"/>
      <c r="C5" s="12"/>
      <c r="D5" s="12"/>
      <c r="E5" s="12"/>
      <c r="F5" s="12"/>
      <c r="G5" s="12"/>
      <c r="H5" s="96"/>
    </row>
    <row r="6" spans="1:8" ht="14.1" customHeight="1" x14ac:dyDescent="0.2">
      <c r="A6" s="139" t="s">
        <v>172</v>
      </c>
      <c r="B6" s="92"/>
      <c r="C6" s="92"/>
      <c r="D6" s="92"/>
      <c r="E6" s="92"/>
      <c r="F6" s="92"/>
      <c r="G6" s="92"/>
      <c r="H6" s="93"/>
    </row>
    <row r="7" spans="1:8" ht="14.1" customHeight="1" x14ac:dyDescent="0.2">
      <c r="A7" s="147" t="s">
        <v>174</v>
      </c>
      <c r="B7" s="12"/>
      <c r="C7" s="12"/>
      <c r="D7" s="12"/>
      <c r="E7" s="12"/>
      <c r="F7" s="12"/>
      <c r="G7" s="12"/>
      <c r="H7" s="96"/>
    </row>
    <row r="8" spans="1:8" ht="14.1" customHeight="1" x14ac:dyDescent="0.2">
      <c r="A8" s="147" t="s">
        <v>175</v>
      </c>
      <c r="B8" s="12"/>
      <c r="C8" s="12"/>
      <c r="D8" s="12"/>
      <c r="E8" s="12"/>
      <c r="F8" s="12"/>
      <c r="G8" s="12"/>
      <c r="H8" s="96"/>
    </row>
    <row r="9" spans="1:8" ht="14.1" customHeight="1" x14ac:dyDescent="0.2">
      <c r="A9" s="147" t="s">
        <v>176</v>
      </c>
      <c r="B9" s="12"/>
      <c r="C9" s="12"/>
      <c r="D9" s="12"/>
      <c r="E9" s="12"/>
      <c r="F9" s="12"/>
      <c r="G9" s="12"/>
      <c r="H9" s="96"/>
    </row>
    <row r="10" spans="1:8" ht="14.1" customHeight="1" x14ac:dyDescent="0.2">
      <c r="A10" s="147" t="s">
        <v>177</v>
      </c>
      <c r="B10" s="12"/>
      <c r="C10" s="12"/>
      <c r="D10" s="12"/>
      <c r="E10" s="12"/>
      <c r="F10" s="12"/>
      <c r="G10" s="12"/>
      <c r="H10" s="96"/>
    </row>
    <row r="11" spans="1:8" ht="14.1" customHeight="1" thickBot="1" x14ac:dyDescent="0.25">
      <c r="A11" s="161" t="s">
        <v>178</v>
      </c>
      <c r="B11" s="97"/>
      <c r="C11" s="97"/>
      <c r="D11" s="97"/>
      <c r="E11" s="97"/>
      <c r="F11" s="97"/>
      <c r="G11" s="97"/>
      <c r="H11" s="98"/>
    </row>
    <row r="12" spans="1:8" x14ac:dyDescent="0.2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9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zoomScaleNormal="100" zoomScaleSheetLayoutView="100" workbookViewId="0">
      <selection activeCell="E20" sqref="A1:E20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138</v>
      </c>
      <c r="B2" s="3"/>
      <c r="D2" s="7"/>
      <c r="E2" s="5" t="s">
        <v>44</v>
      </c>
    </row>
    <row r="5" spans="1:5" ht="11.25" customHeight="1" x14ac:dyDescent="0.2">
      <c r="A5" s="332" t="s">
        <v>344</v>
      </c>
      <c r="B5" s="332"/>
      <c r="E5" s="323" t="s">
        <v>341</v>
      </c>
    </row>
    <row r="6" spans="1:5" x14ac:dyDescent="0.2">
      <c r="D6" s="23"/>
    </row>
    <row r="7" spans="1:5" ht="15" customHeight="1" x14ac:dyDescent="0.2">
      <c r="A7" s="226" t="s">
        <v>45</v>
      </c>
      <c r="B7" s="225" t="s">
        <v>46</v>
      </c>
      <c r="C7" s="223" t="s">
        <v>243</v>
      </c>
      <c r="D7" s="223" t="s">
        <v>340</v>
      </c>
      <c r="E7" s="223" t="s">
        <v>262</v>
      </c>
    </row>
    <row r="8" spans="1:5" ht="11.25" customHeight="1" x14ac:dyDescent="0.2">
      <c r="A8" s="221" t="s">
        <v>751</v>
      </c>
      <c r="B8" s="221" t="s">
        <v>751</v>
      </c>
      <c r="C8" s="322"/>
      <c r="D8" s="322"/>
      <c r="E8" s="301"/>
    </row>
    <row r="9" spans="1:5" x14ac:dyDescent="0.2">
      <c r="A9" s="221"/>
      <c r="B9" s="221"/>
      <c r="C9" s="322"/>
      <c r="D9" s="322"/>
      <c r="E9" s="301"/>
    </row>
    <row r="10" spans="1:5" x14ac:dyDescent="0.2">
      <c r="A10" s="331"/>
      <c r="B10" s="331" t="s">
        <v>343</v>
      </c>
      <c r="C10" s="330">
        <f>SUM(C8:C9)</f>
        <v>0</v>
      </c>
      <c r="D10" s="324"/>
      <c r="E10" s="324"/>
    </row>
    <row r="13" spans="1:5" ht="11.25" customHeight="1" x14ac:dyDescent="0.2">
      <c r="A13" s="215" t="s">
        <v>342</v>
      </c>
      <c r="B13" s="188"/>
      <c r="E13" s="323" t="s">
        <v>341</v>
      </c>
    </row>
    <row r="14" spans="1:5" x14ac:dyDescent="0.2">
      <c r="A14" s="286"/>
    </row>
    <row r="15" spans="1:5" ht="15" customHeight="1" x14ac:dyDescent="0.2">
      <c r="A15" s="226" t="s">
        <v>45</v>
      </c>
      <c r="B15" s="225" t="s">
        <v>46</v>
      </c>
      <c r="C15" s="223" t="s">
        <v>243</v>
      </c>
      <c r="D15" s="223" t="s">
        <v>340</v>
      </c>
      <c r="E15" s="223" t="s">
        <v>262</v>
      </c>
    </row>
    <row r="16" spans="1:5" x14ac:dyDescent="0.2">
      <c r="A16" s="329" t="s">
        <v>751</v>
      </c>
      <c r="B16" s="328" t="s">
        <v>751</v>
      </c>
      <c r="C16" s="327"/>
      <c r="D16" s="322"/>
      <c r="E16" s="301"/>
    </row>
    <row r="17" spans="1:5" x14ac:dyDescent="0.2">
      <c r="A17" s="221"/>
      <c r="B17" s="326"/>
      <c r="C17" s="322"/>
      <c r="D17" s="322"/>
      <c r="E17" s="301"/>
    </row>
    <row r="18" spans="1:5" x14ac:dyDescent="0.2">
      <c r="A18" s="321"/>
      <c r="B18" s="321" t="s">
        <v>339</v>
      </c>
      <c r="C18" s="325">
        <f>SUM(C16:C17)</f>
        <v>0</v>
      </c>
      <c r="D18" s="324"/>
      <c r="E18" s="324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25" right="0.25" top="0.75" bottom="0.75" header="0.3" footer="0.3"/>
  <pageSetup paperSize="152" scale="81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 x14ac:dyDescent="0.2">
      <c r="A2" s="451" t="s">
        <v>142</v>
      </c>
      <c r="B2" s="452"/>
      <c r="D2" s="88"/>
      <c r="E2" s="88"/>
    </row>
    <row r="3" spans="1:5" ht="12" thickBot="1" x14ac:dyDescent="0.25">
      <c r="A3" s="88"/>
      <c r="B3" s="88"/>
      <c r="D3" s="88"/>
      <c r="E3" s="88"/>
    </row>
    <row r="4" spans="1:5" ht="14.1" customHeight="1" x14ac:dyDescent="0.2">
      <c r="A4" s="137" t="s">
        <v>233</v>
      </c>
      <c r="B4" s="94"/>
      <c r="C4" s="107"/>
      <c r="D4" s="94"/>
      <c r="E4" s="95"/>
    </row>
    <row r="5" spans="1:5" ht="14.1" customHeight="1" x14ac:dyDescent="0.2">
      <c r="A5" s="139" t="s">
        <v>143</v>
      </c>
      <c r="B5" s="12"/>
      <c r="C5" s="13"/>
      <c r="D5" s="12"/>
      <c r="E5" s="96"/>
    </row>
    <row r="6" spans="1:5" ht="14.1" customHeight="1" x14ac:dyDescent="0.2">
      <c r="A6" s="139" t="s">
        <v>172</v>
      </c>
      <c r="B6" s="92"/>
      <c r="C6" s="108"/>
      <c r="D6" s="92"/>
      <c r="E6" s="93"/>
    </row>
    <row r="7" spans="1:5" ht="14.1" customHeight="1" x14ac:dyDescent="0.2">
      <c r="A7" s="156" t="s">
        <v>179</v>
      </c>
      <c r="B7" s="12"/>
      <c r="C7" s="13"/>
      <c r="D7" s="12"/>
      <c r="E7" s="96"/>
    </row>
    <row r="8" spans="1:5" ht="14.1" customHeight="1" thickBot="1" x14ac:dyDescent="0.25">
      <c r="A8" s="144" t="s">
        <v>173</v>
      </c>
      <c r="B8" s="97"/>
      <c r="C8" s="109"/>
      <c r="D8" s="97"/>
      <c r="E8" s="98"/>
    </row>
    <row r="9" spans="1:5" x14ac:dyDescent="0.2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zoomScaleNormal="100" zoomScaleSheetLayoutView="100" workbookViewId="0">
      <selection activeCell="E1" sqref="A1:E27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335"/>
      <c r="D1" s="24"/>
      <c r="E1" s="5"/>
    </row>
    <row r="2" spans="1:5" s="12" customFormat="1" x14ac:dyDescent="0.2">
      <c r="A2" s="21" t="s">
        <v>138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5" t="s">
        <v>352</v>
      </c>
      <c r="B5" s="188"/>
      <c r="C5" s="7"/>
      <c r="D5" s="89"/>
      <c r="E5" s="323" t="s">
        <v>346</v>
      </c>
    </row>
    <row r="6" spans="1:5" s="12" customFormat="1" x14ac:dyDescent="0.2">
      <c r="A6" s="286"/>
      <c r="B6" s="89"/>
      <c r="C6" s="7"/>
      <c r="D6" s="89"/>
      <c r="E6" s="89"/>
    </row>
    <row r="7" spans="1:5" s="12" customFormat="1" ht="15" customHeight="1" x14ac:dyDescent="0.2">
      <c r="A7" s="226" t="s">
        <v>45</v>
      </c>
      <c r="B7" s="225" t="s">
        <v>46</v>
      </c>
      <c r="C7" s="223" t="s">
        <v>243</v>
      </c>
      <c r="D7" s="223" t="s">
        <v>340</v>
      </c>
      <c r="E7" s="223" t="s">
        <v>262</v>
      </c>
    </row>
    <row r="8" spans="1:5" s="12" customFormat="1" x14ac:dyDescent="0.2">
      <c r="A8" s="329" t="s">
        <v>751</v>
      </c>
      <c r="B8" s="328" t="s">
        <v>751</v>
      </c>
      <c r="C8" s="327"/>
      <c r="D8" s="322"/>
      <c r="E8" s="301"/>
    </row>
    <row r="9" spans="1:5" s="12" customFormat="1" x14ac:dyDescent="0.2">
      <c r="A9" s="221"/>
      <c r="B9" s="326"/>
      <c r="C9" s="322"/>
      <c r="D9" s="322"/>
      <c r="E9" s="301"/>
    </row>
    <row r="10" spans="1:5" s="12" customFormat="1" x14ac:dyDescent="0.2">
      <c r="A10" s="321"/>
      <c r="B10" s="321" t="s">
        <v>351</v>
      </c>
      <c r="C10" s="325">
        <f>SUM(C8:C9)</f>
        <v>0</v>
      </c>
      <c r="D10" s="324"/>
      <c r="E10" s="324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5" t="s">
        <v>350</v>
      </c>
      <c r="B13" s="215"/>
      <c r="C13" s="13"/>
      <c r="D13" s="25"/>
      <c r="E13" s="188" t="s">
        <v>349</v>
      </c>
    </row>
    <row r="14" spans="1:5" s="24" customFormat="1" x14ac:dyDescent="0.2">
      <c r="A14" s="279"/>
      <c r="B14" s="279"/>
      <c r="C14" s="23"/>
      <c r="D14" s="25"/>
    </row>
    <row r="15" spans="1:5" ht="15" customHeight="1" x14ac:dyDescent="0.2">
      <c r="A15" s="226" t="s">
        <v>45</v>
      </c>
      <c r="B15" s="225" t="s">
        <v>46</v>
      </c>
      <c r="C15" s="223" t="s">
        <v>243</v>
      </c>
      <c r="D15" s="223" t="s">
        <v>340</v>
      </c>
      <c r="E15" s="223" t="s">
        <v>262</v>
      </c>
    </row>
    <row r="16" spans="1:5" ht="11.25" customHeight="1" x14ac:dyDescent="0.2">
      <c r="A16" s="236" t="s">
        <v>939</v>
      </c>
      <c r="B16" s="274" t="s">
        <v>940</v>
      </c>
      <c r="C16" s="220">
        <v>-276067.33</v>
      </c>
      <c r="D16" s="220"/>
      <c r="E16" s="301"/>
    </row>
    <row r="17" spans="1:5" x14ac:dyDescent="0.2">
      <c r="A17" s="236"/>
      <c r="B17" s="274"/>
      <c r="C17" s="220"/>
      <c r="D17" s="220"/>
      <c r="E17" s="301"/>
    </row>
    <row r="18" spans="1:5" x14ac:dyDescent="0.2">
      <c r="A18" s="334"/>
      <c r="B18" s="334" t="s">
        <v>348</v>
      </c>
      <c r="C18" s="333">
        <f>SUM(C16:C17)</f>
        <v>-276067.33</v>
      </c>
      <c r="D18" s="242"/>
      <c r="E18" s="242"/>
    </row>
    <row r="21" spans="1:5" x14ac:dyDescent="0.2">
      <c r="A21" s="215" t="s">
        <v>347</v>
      </c>
      <c r="B21" s="188"/>
      <c r="E21" s="323" t="s">
        <v>346</v>
      </c>
    </row>
    <row r="22" spans="1:5" x14ac:dyDescent="0.2">
      <c r="A22" s="286"/>
    </row>
    <row r="23" spans="1:5" ht="15" customHeight="1" x14ac:dyDescent="0.2">
      <c r="A23" s="226" t="s">
        <v>45</v>
      </c>
      <c r="B23" s="225" t="s">
        <v>46</v>
      </c>
      <c r="C23" s="223" t="s">
        <v>243</v>
      </c>
      <c r="D23" s="223" t="s">
        <v>340</v>
      </c>
      <c r="E23" s="223" t="s">
        <v>262</v>
      </c>
    </row>
    <row r="24" spans="1:5" x14ac:dyDescent="0.2">
      <c r="A24" s="329" t="s">
        <v>751</v>
      </c>
      <c r="B24" s="328" t="s">
        <v>751</v>
      </c>
      <c r="C24" s="327"/>
      <c r="D24" s="322"/>
      <c r="E24" s="301"/>
    </row>
    <row r="25" spans="1:5" x14ac:dyDescent="0.2">
      <c r="A25" s="221"/>
      <c r="B25" s="326"/>
      <c r="C25" s="322"/>
      <c r="D25" s="322"/>
      <c r="E25" s="301"/>
    </row>
    <row r="26" spans="1:5" x14ac:dyDescent="0.2">
      <c r="A26" s="321"/>
      <c r="B26" s="321" t="s">
        <v>345</v>
      </c>
      <c r="C26" s="325">
        <f>SUM(C24:C25)</f>
        <v>0</v>
      </c>
      <c r="D26" s="324"/>
      <c r="E26" s="324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paperSize="152" scale="98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 x14ac:dyDescent="0.2">
      <c r="A2" s="451" t="s">
        <v>142</v>
      </c>
      <c r="B2" s="452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233</v>
      </c>
      <c r="B4" s="94"/>
      <c r="C4" s="94"/>
      <c r="D4" s="94"/>
      <c r="E4" s="95"/>
    </row>
    <row r="5" spans="1:5" ht="14.1" customHeight="1" x14ac:dyDescent="0.2">
      <c r="A5" s="139" t="s">
        <v>143</v>
      </c>
      <c r="B5" s="12"/>
      <c r="C5" s="12"/>
      <c r="D5" s="12"/>
      <c r="E5" s="96"/>
    </row>
    <row r="6" spans="1:5" ht="14.1" customHeight="1" x14ac:dyDescent="0.2">
      <c r="A6" s="139" t="s">
        <v>172</v>
      </c>
      <c r="B6" s="105"/>
      <c r="C6" s="105"/>
      <c r="D6" s="105"/>
      <c r="E6" s="106"/>
    </row>
    <row r="7" spans="1:5" ht="14.1" customHeight="1" x14ac:dyDescent="0.2">
      <c r="A7" s="162" t="s">
        <v>179</v>
      </c>
      <c r="B7" s="12"/>
      <c r="C7" s="12"/>
      <c r="D7" s="12"/>
      <c r="E7" s="96"/>
    </row>
    <row r="8" spans="1:5" ht="14.1" customHeight="1" thickBot="1" x14ac:dyDescent="0.25">
      <c r="A8" s="163" t="s">
        <v>173</v>
      </c>
      <c r="B8" s="97"/>
      <c r="C8" s="97"/>
      <c r="D8" s="97"/>
      <c r="E8" s="98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A4" sqref="A4"/>
    </sheetView>
  </sheetViews>
  <sheetFormatPr baseColWidth="10" defaultRowHeight="11.25" x14ac:dyDescent="0.2"/>
  <cols>
    <col min="1" max="1" width="8.7109375" style="187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2"/>
    <col min="29" max="16384" width="11.42578125" style="191"/>
  </cols>
  <sheetData>
    <row r="1" spans="1:28" s="24" customFormat="1" ht="18" customHeight="1" x14ac:dyDescent="0.2">
      <c r="A1" s="465" t="s">
        <v>239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5"/>
      <c r="AB1" s="12"/>
    </row>
    <row r="2" spans="1:28" s="24" customFormat="1" x14ac:dyDescent="0.2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x14ac:dyDescent="0.2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 x14ac:dyDescent="0.2">
      <c r="A4" s="215" t="s">
        <v>130</v>
      </c>
      <c r="B4" s="185"/>
      <c r="C4" s="185"/>
      <c r="D4" s="185"/>
      <c r="E4" s="186"/>
      <c r="F4" s="13"/>
      <c r="G4" s="13"/>
      <c r="H4" s="13"/>
      <c r="I4" s="13"/>
      <c r="J4" s="27"/>
      <c r="K4" s="27"/>
      <c r="L4" s="27"/>
      <c r="M4" s="27"/>
      <c r="N4" s="27"/>
      <c r="O4" s="7"/>
      <c r="P4" s="466" t="s">
        <v>54</v>
      </c>
      <c r="Q4" s="466"/>
      <c r="R4" s="466"/>
      <c r="S4" s="466"/>
      <c r="T4" s="466"/>
      <c r="U4" s="89"/>
      <c r="V4" s="89"/>
      <c r="W4" s="89"/>
      <c r="X4" s="89"/>
      <c r="Y4" s="89"/>
      <c r="Z4" s="89"/>
      <c r="AA4" s="89"/>
      <c r="AB4" s="12"/>
    </row>
    <row r="5" spans="1:28" s="24" customFormat="1" x14ac:dyDescent="0.2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7"/>
      <c r="B6" s="467" t="s">
        <v>55</v>
      </c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467"/>
      <c r="Y6" s="467"/>
      <c r="Z6" s="467"/>
      <c r="AA6" s="468"/>
    </row>
    <row r="7" spans="1:28" ht="12.95" customHeight="1" x14ac:dyDescent="0.2">
      <c r="A7" s="210"/>
      <c r="B7" s="210"/>
      <c r="C7" s="210"/>
      <c r="D7" s="210"/>
      <c r="E7" s="210"/>
      <c r="F7" s="213" t="s">
        <v>120</v>
      </c>
      <c r="G7" s="212"/>
      <c r="H7" s="214" t="s">
        <v>238</v>
      </c>
      <c r="I7" s="211"/>
      <c r="J7" s="210"/>
      <c r="K7" s="213" t="s">
        <v>121</v>
      </c>
      <c r="L7" s="212"/>
      <c r="M7" s="211"/>
      <c r="N7" s="211"/>
      <c r="O7" s="211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</row>
    <row r="8" spans="1:28" s="205" customFormat="1" ht="33.75" customHeight="1" x14ac:dyDescent="0.25">
      <c r="A8" s="207" t="s">
        <v>125</v>
      </c>
      <c r="B8" s="207" t="s">
        <v>56</v>
      </c>
      <c r="C8" s="207" t="s">
        <v>57</v>
      </c>
      <c r="D8" s="207" t="s">
        <v>133</v>
      </c>
      <c r="E8" s="207" t="s">
        <v>126</v>
      </c>
      <c r="F8" s="209" t="s">
        <v>69</v>
      </c>
      <c r="G8" s="209" t="s">
        <v>70</v>
      </c>
      <c r="H8" s="209" t="s">
        <v>70</v>
      </c>
      <c r="I8" s="208" t="s">
        <v>127</v>
      </c>
      <c r="J8" s="207" t="s">
        <v>58</v>
      </c>
      <c r="K8" s="209" t="s">
        <v>69</v>
      </c>
      <c r="L8" s="209" t="s">
        <v>70</v>
      </c>
      <c r="M8" s="208" t="s">
        <v>122</v>
      </c>
      <c r="N8" s="208" t="s">
        <v>123</v>
      </c>
      <c r="O8" s="208" t="s">
        <v>59</v>
      </c>
      <c r="P8" s="207" t="s">
        <v>128</v>
      </c>
      <c r="Q8" s="207" t="s">
        <v>129</v>
      </c>
      <c r="R8" s="207" t="s">
        <v>60</v>
      </c>
      <c r="S8" s="207" t="s">
        <v>61</v>
      </c>
      <c r="T8" s="207" t="s">
        <v>62</v>
      </c>
      <c r="U8" s="207" t="s">
        <v>63</v>
      </c>
      <c r="V8" s="207" t="s">
        <v>64</v>
      </c>
      <c r="W8" s="207" t="s">
        <v>65</v>
      </c>
      <c r="X8" s="207" t="s">
        <v>66</v>
      </c>
      <c r="Y8" s="207" t="s">
        <v>124</v>
      </c>
      <c r="Z8" s="207" t="s">
        <v>67</v>
      </c>
      <c r="AA8" s="207" t="s">
        <v>68</v>
      </c>
      <c r="AB8" s="206"/>
    </row>
    <row r="9" spans="1:28" x14ac:dyDescent="0.2">
      <c r="A9" s="202" t="s">
        <v>71</v>
      </c>
      <c r="B9" s="197"/>
      <c r="C9" s="195"/>
      <c r="D9" s="195"/>
      <c r="E9" s="195"/>
      <c r="F9" s="199"/>
      <c r="G9" s="199"/>
      <c r="H9" s="201"/>
      <c r="I9" s="201"/>
      <c r="J9" s="200"/>
      <c r="K9" s="199"/>
      <c r="L9" s="199"/>
      <c r="M9" s="199"/>
      <c r="N9" s="199"/>
      <c r="O9" s="199"/>
      <c r="P9" s="198"/>
      <c r="Q9" s="198"/>
      <c r="R9" s="196"/>
      <c r="S9" s="196"/>
      <c r="T9" s="195"/>
      <c r="U9" s="195"/>
      <c r="V9" s="197"/>
      <c r="W9" s="197"/>
      <c r="X9" s="195"/>
      <c r="Y9" s="195"/>
      <c r="Z9" s="196"/>
      <c r="AA9" s="195"/>
    </row>
    <row r="10" spans="1:28" s="203" customFormat="1" x14ac:dyDescent="0.2">
      <c r="A10" s="202" t="s">
        <v>72</v>
      </c>
      <c r="B10" s="197"/>
      <c r="C10" s="195"/>
      <c r="D10" s="195"/>
      <c r="E10" s="195"/>
      <c r="F10" s="199"/>
      <c r="G10" s="199"/>
      <c r="H10" s="201"/>
      <c r="I10" s="201"/>
      <c r="J10" s="200"/>
      <c r="K10" s="199"/>
      <c r="L10" s="199"/>
      <c r="M10" s="199"/>
      <c r="N10" s="199"/>
      <c r="O10" s="199"/>
      <c r="P10" s="198"/>
      <c r="Q10" s="198"/>
      <c r="R10" s="196"/>
      <c r="S10" s="196"/>
      <c r="T10" s="195"/>
      <c r="U10" s="195"/>
      <c r="V10" s="197"/>
      <c r="W10" s="197"/>
      <c r="X10" s="195"/>
      <c r="Y10" s="195"/>
      <c r="Z10" s="196"/>
      <c r="AA10" s="195"/>
      <c r="AB10" s="204"/>
    </row>
    <row r="11" spans="1:28" s="192" customFormat="1" x14ac:dyDescent="0.2">
      <c r="A11" s="202" t="s">
        <v>73</v>
      </c>
      <c r="B11" s="197"/>
      <c r="C11" s="195"/>
      <c r="D11" s="195"/>
      <c r="E11" s="195"/>
      <c r="F11" s="199"/>
      <c r="G11" s="199"/>
      <c r="H11" s="201"/>
      <c r="I11" s="201"/>
      <c r="J11" s="200"/>
      <c r="K11" s="199"/>
      <c r="L11" s="199"/>
      <c r="M11" s="199"/>
      <c r="N11" s="199"/>
      <c r="O11" s="199"/>
      <c r="P11" s="198"/>
      <c r="Q11" s="198"/>
      <c r="R11" s="196"/>
      <c r="S11" s="196"/>
      <c r="T11" s="195"/>
      <c r="U11" s="195"/>
      <c r="V11" s="197"/>
      <c r="W11" s="197"/>
      <c r="X11" s="195"/>
      <c r="Y11" s="195"/>
      <c r="Z11" s="196"/>
      <c r="AA11" s="195"/>
    </row>
    <row r="12" spans="1:28" s="192" customFormat="1" x14ac:dyDescent="0.2">
      <c r="A12" s="202" t="s">
        <v>74</v>
      </c>
      <c r="B12" s="197"/>
      <c r="C12" s="195"/>
      <c r="D12" s="195"/>
      <c r="E12" s="195"/>
      <c r="F12" s="199"/>
      <c r="G12" s="199"/>
      <c r="H12" s="201"/>
      <c r="I12" s="201"/>
      <c r="J12" s="200"/>
      <c r="K12" s="199"/>
      <c r="L12" s="199"/>
      <c r="M12" s="199"/>
      <c r="N12" s="199"/>
      <c r="O12" s="199"/>
      <c r="P12" s="198"/>
      <c r="Q12" s="198"/>
      <c r="R12" s="196"/>
      <c r="S12" s="196"/>
      <c r="T12" s="195"/>
      <c r="U12" s="195"/>
      <c r="V12" s="197"/>
      <c r="W12" s="197"/>
      <c r="X12" s="195"/>
      <c r="Y12" s="195"/>
      <c r="Z12" s="196"/>
      <c r="AA12" s="195"/>
    </row>
    <row r="13" spans="1:28" s="192" customFormat="1" x14ac:dyDescent="0.2">
      <c r="A13" s="202"/>
      <c r="B13" s="197"/>
      <c r="C13" s="195"/>
      <c r="D13" s="195"/>
      <c r="E13" s="195"/>
      <c r="F13" s="199"/>
      <c r="G13" s="199"/>
      <c r="H13" s="201"/>
      <c r="I13" s="201"/>
      <c r="J13" s="200"/>
      <c r="K13" s="199"/>
      <c r="L13" s="199"/>
      <c r="M13" s="199"/>
      <c r="N13" s="199"/>
      <c r="O13" s="199"/>
      <c r="P13" s="198"/>
      <c r="Q13" s="198"/>
      <c r="R13" s="196"/>
      <c r="S13" s="196"/>
      <c r="T13" s="195"/>
      <c r="U13" s="195"/>
      <c r="V13" s="197"/>
      <c r="W13" s="197"/>
      <c r="X13" s="195"/>
      <c r="Y13" s="195"/>
      <c r="Z13" s="196"/>
      <c r="AA13" s="195"/>
    </row>
    <row r="14" spans="1:28" s="192" customFormat="1" x14ac:dyDescent="0.2">
      <c r="A14" s="202"/>
      <c r="B14" s="197"/>
      <c r="C14" s="195"/>
      <c r="D14" s="195"/>
      <c r="E14" s="195"/>
      <c r="F14" s="199"/>
      <c r="G14" s="199"/>
      <c r="H14" s="201"/>
      <c r="I14" s="201"/>
      <c r="J14" s="200"/>
      <c r="K14" s="199"/>
      <c r="L14" s="199"/>
      <c r="M14" s="199"/>
      <c r="N14" s="199"/>
      <c r="O14" s="199"/>
      <c r="P14" s="198"/>
      <c r="Q14" s="198"/>
      <c r="R14" s="196"/>
      <c r="S14" s="196"/>
      <c r="T14" s="195"/>
      <c r="U14" s="195"/>
      <c r="V14" s="197"/>
      <c r="W14" s="197"/>
      <c r="X14" s="195"/>
      <c r="Y14" s="195"/>
      <c r="Z14" s="196"/>
      <c r="AA14" s="195"/>
    </row>
    <row r="15" spans="1:28" s="192" customFormat="1" x14ac:dyDescent="0.2">
      <c r="A15" s="202"/>
      <c r="B15" s="197"/>
      <c r="C15" s="195"/>
      <c r="D15" s="195"/>
      <c r="E15" s="195"/>
      <c r="F15" s="199"/>
      <c r="G15" s="199"/>
      <c r="H15" s="201"/>
      <c r="I15" s="201"/>
      <c r="J15" s="200"/>
      <c r="K15" s="199"/>
      <c r="L15" s="199"/>
      <c r="M15" s="199"/>
      <c r="N15" s="199"/>
      <c r="O15" s="199"/>
      <c r="P15" s="198"/>
      <c r="Q15" s="198"/>
      <c r="R15" s="196"/>
      <c r="S15" s="196"/>
      <c r="T15" s="195"/>
      <c r="U15" s="195"/>
      <c r="V15" s="197"/>
      <c r="W15" s="197"/>
      <c r="X15" s="195"/>
      <c r="Y15" s="195"/>
      <c r="Z15" s="196"/>
      <c r="AA15" s="195"/>
    </row>
    <row r="16" spans="1:28" s="192" customFormat="1" x14ac:dyDescent="0.2">
      <c r="A16" s="202"/>
      <c r="B16" s="197"/>
      <c r="C16" s="195"/>
      <c r="D16" s="195"/>
      <c r="E16" s="195"/>
      <c r="F16" s="199"/>
      <c r="G16" s="199"/>
      <c r="H16" s="201"/>
      <c r="I16" s="201"/>
      <c r="J16" s="200"/>
      <c r="K16" s="199"/>
      <c r="L16" s="199"/>
      <c r="M16" s="199"/>
      <c r="N16" s="199"/>
      <c r="O16" s="199"/>
      <c r="P16" s="198"/>
      <c r="Q16" s="198"/>
      <c r="R16" s="196"/>
      <c r="S16" s="196"/>
      <c r="T16" s="195"/>
      <c r="U16" s="195"/>
      <c r="V16" s="197"/>
      <c r="W16" s="197"/>
      <c r="X16" s="195"/>
      <c r="Y16" s="195"/>
      <c r="Z16" s="196"/>
      <c r="AA16" s="195"/>
    </row>
    <row r="17" spans="1:27" x14ac:dyDescent="0.2">
      <c r="A17" s="202"/>
      <c r="B17" s="197"/>
      <c r="C17" s="195"/>
      <c r="D17" s="195"/>
      <c r="E17" s="195"/>
      <c r="F17" s="199"/>
      <c r="G17" s="199"/>
      <c r="H17" s="201"/>
      <c r="I17" s="201"/>
      <c r="J17" s="200"/>
      <c r="K17" s="199"/>
      <c r="L17" s="199"/>
      <c r="M17" s="199"/>
      <c r="N17" s="199"/>
      <c r="O17" s="199"/>
      <c r="P17" s="198"/>
      <c r="Q17" s="198"/>
      <c r="R17" s="196"/>
      <c r="S17" s="196"/>
      <c r="T17" s="195"/>
      <c r="U17" s="195"/>
      <c r="V17" s="197"/>
      <c r="W17" s="197"/>
      <c r="X17" s="195"/>
      <c r="Y17" s="195"/>
      <c r="Z17" s="196"/>
      <c r="AA17" s="195"/>
    </row>
    <row r="18" spans="1:27" s="193" customFormat="1" x14ac:dyDescent="0.2">
      <c r="A18" s="194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0</v>
      </c>
      <c r="H18" s="79">
        <f>SUM(H9:H17)</f>
        <v>0</v>
      </c>
      <c r="I18" s="79">
        <f>SUM(I9:I17)</f>
        <v>0</v>
      </c>
      <c r="J18" s="80"/>
      <c r="K18" s="79">
        <f>SUM(K9:K17)</f>
        <v>0</v>
      </c>
      <c r="L18" s="79">
        <f>SUM(L9:L17)</f>
        <v>0</v>
      </c>
      <c r="M18" s="79">
        <f>SUM(M9:M17)</f>
        <v>0</v>
      </c>
      <c r="N18" s="79">
        <f>SUM(N9:N17)</f>
        <v>0</v>
      </c>
      <c r="O18" s="79">
        <f>SUM(O9:O17)</f>
        <v>0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3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3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B17" sqref="B1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2" spans="1:6" ht="15" customHeight="1" x14ac:dyDescent="0.2">
      <c r="A2" s="451" t="s">
        <v>142</v>
      </c>
      <c r="B2" s="452"/>
      <c r="C2" s="8"/>
      <c r="D2" s="90"/>
      <c r="E2" s="90"/>
    </row>
    <row r="3" spans="1:6" ht="12" thickBot="1" x14ac:dyDescent="0.25">
      <c r="A3" s="91"/>
      <c r="B3" s="24"/>
      <c r="C3" s="24"/>
      <c r="D3" s="29"/>
      <c r="E3" s="29"/>
      <c r="F3" s="24"/>
    </row>
    <row r="4" spans="1:6" ht="14.1" customHeight="1" x14ac:dyDescent="0.2">
      <c r="A4" s="137" t="s">
        <v>233</v>
      </c>
      <c r="B4" s="138"/>
      <c r="C4" s="138"/>
      <c r="D4" s="138"/>
      <c r="E4" s="138"/>
      <c r="F4" s="103"/>
    </row>
    <row r="5" spans="1:6" ht="14.1" customHeight="1" x14ac:dyDescent="0.2">
      <c r="A5" s="139" t="s">
        <v>143</v>
      </c>
      <c r="B5" s="140"/>
      <c r="C5" s="140"/>
      <c r="D5" s="140"/>
      <c r="E5" s="140"/>
      <c r="F5" s="103"/>
    </row>
    <row r="6" spans="1:6" ht="14.1" customHeight="1" x14ac:dyDescent="0.2">
      <c r="A6" s="453" t="s">
        <v>227</v>
      </c>
      <c r="B6" s="454"/>
      <c r="C6" s="454"/>
      <c r="D6" s="454"/>
      <c r="E6" s="454"/>
      <c r="F6" s="136"/>
    </row>
    <row r="7" spans="1:6" ht="14.1" customHeight="1" x14ac:dyDescent="0.2">
      <c r="A7" s="139" t="s">
        <v>144</v>
      </c>
      <c r="B7" s="140"/>
      <c r="C7" s="140"/>
      <c r="D7" s="140"/>
      <c r="E7" s="140"/>
      <c r="F7" s="103"/>
    </row>
    <row r="8" spans="1:6" ht="14.1" customHeight="1" thickBot="1" x14ac:dyDescent="0.25">
      <c r="A8" s="141" t="s">
        <v>145</v>
      </c>
      <c r="B8" s="142"/>
      <c r="C8" s="142"/>
      <c r="D8" s="142"/>
      <c r="E8" s="142"/>
      <c r="F8" s="103"/>
    </row>
    <row r="9" spans="1:6" x14ac:dyDescent="0.2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8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 x14ac:dyDescent="0.2"/>
  <cols>
    <col min="1" max="1" width="8.7109375" style="187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52" t="s">
        <v>142</v>
      </c>
      <c r="B2" s="452"/>
      <c r="C2" s="452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64" t="s">
        <v>180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65" t="s">
        <v>181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65" t="s">
        <v>182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65" t="s">
        <v>183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65" t="s">
        <v>184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65" t="s">
        <v>185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65" t="s">
        <v>186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65" t="s">
        <v>187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65" t="s">
        <v>188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65" t="s">
        <v>189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65" t="s">
        <v>190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65" t="s">
        <v>191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65" t="s">
        <v>192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65" t="s">
        <v>232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 x14ac:dyDescent="0.2">
      <c r="A18" s="165" t="s">
        <v>231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 x14ac:dyDescent="0.2">
      <c r="A19" s="165" t="s">
        <v>193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 x14ac:dyDescent="0.2">
      <c r="A20" s="165" t="s">
        <v>194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 x14ac:dyDescent="0.2">
      <c r="A21" s="165" t="s">
        <v>195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 x14ac:dyDescent="0.2">
      <c r="A22" s="165" t="s">
        <v>196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 x14ac:dyDescent="0.2">
      <c r="A23" s="165" t="s">
        <v>197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 x14ac:dyDescent="0.2">
      <c r="A24" s="165" t="s">
        <v>198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 x14ac:dyDescent="0.2">
      <c r="A25" s="165" t="s">
        <v>199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 x14ac:dyDescent="0.2">
      <c r="A26" s="165" t="s">
        <v>200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 x14ac:dyDescent="0.2">
      <c r="A27" s="165" t="s">
        <v>201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 x14ac:dyDescent="0.2">
      <c r="A28" s="165" t="s">
        <v>202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 x14ac:dyDescent="0.2">
      <c r="A29" s="165" t="s">
        <v>214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 x14ac:dyDescent="0.25">
      <c r="A30" s="166" t="s">
        <v>203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2"/>
  <sheetViews>
    <sheetView topLeftCell="A95" zoomScaleNormal="100" zoomScaleSheetLayoutView="100" workbookViewId="0">
      <selection sqref="A1:D115"/>
    </sheetView>
  </sheetViews>
  <sheetFormatPr baseColWidth="10" defaultColWidth="12.42578125" defaultRowHeight="11.25" x14ac:dyDescent="0.2"/>
  <cols>
    <col min="1" max="1" width="19.7109375" style="89" customWidth="1"/>
    <col min="2" max="2" width="50.7109375" style="89" customWidth="1"/>
    <col min="3" max="4" width="17.7109375" style="4" customWidth="1"/>
    <col min="5" max="16384" width="12.42578125" style="89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309" t="s">
        <v>358</v>
      </c>
      <c r="B5" s="309"/>
      <c r="C5" s="13"/>
      <c r="D5" s="188" t="s">
        <v>357</v>
      </c>
    </row>
    <row r="6" spans="1:4" ht="11.25" customHeight="1" x14ac:dyDescent="0.2">
      <c r="A6" s="315"/>
      <c r="B6" s="315"/>
      <c r="C6" s="316"/>
      <c r="D6" s="336"/>
    </row>
    <row r="7" spans="1:4" ht="15" customHeight="1" x14ac:dyDescent="0.2">
      <c r="A7" s="226" t="s">
        <v>45</v>
      </c>
      <c r="B7" s="225" t="s">
        <v>46</v>
      </c>
      <c r="C7" s="223" t="s">
        <v>243</v>
      </c>
      <c r="D7" s="223" t="s">
        <v>262</v>
      </c>
    </row>
    <row r="8" spans="1:4" x14ac:dyDescent="0.2">
      <c r="A8" s="236" t="s">
        <v>941</v>
      </c>
      <c r="B8" s="236" t="s">
        <v>942</v>
      </c>
      <c r="C8" s="234">
        <v>-7505180.54</v>
      </c>
      <c r="D8" s="220"/>
    </row>
    <row r="9" spans="1:4" x14ac:dyDescent="0.2">
      <c r="A9" s="236" t="s">
        <v>943</v>
      </c>
      <c r="B9" s="236" t="s">
        <v>944</v>
      </c>
      <c r="C9" s="234">
        <v>-75884376.459999993</v>
      </c>
      <c r="D9" s="220"/>
    </row>
    <row r="10" spans="1:4" x14ac:dyDescent="0.2">
      <c r="A10" s="236" t="s">
        <v>945</v>
      </c>
      <c r="B10" s="236" t="s">
        <v>946</v>
      </c>
      <c r="C10" s="234">
        <v>-45137407.049999997</v>
      </c>
      <c r="D10" s="220"/>
    </row>
    <row r="11" spans="1:4" x14ac:dyDescent="0.2">
      <c r="A11" s="236" t="s">
        <v>947</v>
      </c>
      <c r="B11" s="236" t="s">
        <v>948</v>
      </c>
      <c r="C11" s="234">
        <v>-2397089.98</v>
      </c>
      <c r="D11" s="220"/>
    </row>
    <row r="12" spans="1:4" x14ac:dyDescent="0.2">
      <c r="A12" s="236" t="s">
        <v>949</v>
      </c>
      <c r="B12" s="236" t="s">
        <v>950</v>
      </c>
      <c r="C12" s="234">
        <v>-28132.67</v>
      </c>
      <c r="D12" s="220"/>
    </row>
    <row r="13" spans="1:4" x14ac:dyDescent="0.2">
      <c r="A13" s="236" t="s">
        <v>951</v>
      </c>
      <c r="B13" s="236" t="s">
        <v>952</v>
      </c>
      <c r="C13" s="234">
        <v>-95813</v>
      </c>
      <c r="D13" s="220"/>
    </row>
    <row r="14" spans="1:4" x14ac:dyDescent="0.2">
      <c r="A14" s="236" t="s">
        <v>953</v>
      </c>
      <c r="B14" s="236" t="s">
        <v>954</v>
      </c>
      <c r="C14" s="234">
        <v>-146738.79999999999</v>
      </c>
      <c r="D14" s="220"/>
    </row>
    <row r="15" spans="1:4" x14ac:dyDescent="0.2">
      <c r="A15" s="236" t="s">
        <v>955</v>
      </c>
      <c r="B15" s="236" t="s">
        <v>956</v>
      </c>
      <c r="C15" s="234">
        <v>-315907.56</v>
      </c>
      <c r="D15" s="220"/>
    </row>
    <row r="16" spans="1:4" x14ac:dyDescent="0.2">
      <c r="A16" s="236" t="s">
        <v>957</v>
      </c>
      <c r="B16" s="236" t="s">
        <v>958</v>
      </c>
      <c r="C16" s="234">
        <v>-4473338.21</v>
      </c>
      <c r="D16" s="220"/>
    </row>
    <row r="17" spans="1:4" x14ac:dyDescent="0.2">
      <c r="A17" s="236" t="s">
        <v>959</v>
      </c>
      <c r="B17" s="236" t="s">
        <v>960</v>
      </c>
      <c r="C17" s="234">
        <v>-1555320.1</v>
      </c>
      <c r="D17" s="220"/>
    </row>
    <row r="18" spans="1:4" x14ac:dyDescent="0.2">
      <c r="A18" s="236" t="s">
        <v>961</v>
      </c>
      <c r="B18" s="236" t="s">
        <v>962</v>
      </c>
      <c r="C18" s="234">
        <v>-438519.45</v>
      </c>
      <c r="D18" s="220"/>
    </row>
    <row r="19" spans="1:4" x14ac:dyDescent="0.2">
      <c r="A19" s="236" t="s">
        <v>963</v>
      </c>
      <c r="B19" s="236" t="s">
        <v>964</v>
      </c>
      <c r="C19" s="234">
        <v>-305340</v>
      </c>
      <c r="D19" s="220"/>
    </row>
    <row r="20" spans="1:4" x14ac:dyDescent="0.2">
      <c r="A20" s="236" t="s">
        <v>965</v>
      </c>
      <c r="B20" s="236" t="s">
        <v>966</v>
      </c>
      <c r="C20" s="234">
        <v>-2482945.41</v>
      </c>
      <c r="D20" s="220"/>
    </row>
    <row r="21" spans="1:4" x14ac:dyDescent="0.2">
      <c r="A21" s="236" t="s">
        <v>967</v>
      </c>
      <c r="B21" s="236" t="s">
        <v>968</v>
      </c>
      <c r="C21" s="234">
        <v>-4526.92</v>
      </c>
      <c r="D21" s="220"/>
    </row>
    <row r="22" spans="1:4" x14ac:dyDescent="0.2">
      <c r="A22" s="236" t="s">
        <v>969</v>
      </c>
      <c r="B22" s="236" t="s">
        <v>970</v>
      </c>
      <c r="C22" s="234">
        <v>-248114.65</v>
      </c>
      <c r="D22" s="220"/>
    </row>
    <row r="23" spans="1:4" x14ac:dyDescent="0.2">
      <c r="A23" s="236" t="s">
        <v>971</v>
      </c>
      <c r="B23" s="236" t="s">
        <v>972</v>
      </c>
      <c r="C23" s="234">
        <v>-1375937.73</v>
      </c>
      <c r="D23" s="220"/>
    </row>
    <row r="24" spans="1:4" x14ac:dyDescent="0.2">
      <c r="A24" s="236" t="s">
        <v>973</v>
      </c>
      <c r="B24" s="236" t="s">
        <v>974</v>
      </c>
      <c r="C24" s="234">
        <v>-31012.83</v>
      </c>
      <c r="D24" s="220"/>
    </row>
    <row r="25" spans="1:4" x14ac:dyDescent="0.2">
      <c r="A25" s="236" t="s">
        <v>975</v>
      </c>
      <c r="B25" s="236" t="s">
        <v>976</v>
      </c>
      <c r="C25" s="234">
        <v>-165122.15</v>
      </c>
      <c r="D25" s="220"/>
    </row>
    <row r="26" spans="1:4" x14ac:dyDescent="0.2">
      <c r="A26" s="236" t="s">
        <v>977</v>
      </c>
      <c r="B26" s="236" t="s">
        <v>978</v>
      </c>
      <c r="C26" s="234">
        <v>-243811.75</v>
      </c>
      <c r="D26" s="220"/>
    </row>
    <row r="27" spans="1:4" x14ac:dyDescent="0.2">
      <c r="A27" s="236" t="s">
        <v>979</v>
      </c>
      <c r="B27" s="236" t="s">
        <v>980</v>
      </c>
      <c r="C27" s="234">
        <v>-63400.959999999999</v>
      </c>
      <c r="D27" s="220"/>
    </row>
    <row r="28" spans="1:4" x14ac:dyDescent="0.2">
      <c r="A28" s="236" t="s">
        <v>981</v>
      </c>
      <c r="B28" s="236" t="s">
        <v>982</v>
      </c>
      <c r="C28" s="234">
        <v>-74849.56</v>
      </c>
      <c r="D28" s="220"/>
    </row>
    <row r="29" spans="1:4" x14ac:dyDescent="0.2">
      <c r="A29" s="236" t="s">
        <v>983</v>
      </c>
      <c r="B29" s="236" t="s">
        <v>984</v>
      </c>
      <c r="C29" s="234">
        <v>-41144.39</v>
      </c>
      <c r="D29" s="220"/>
    </row>
    <row r="30" spans="1:4" x14ac:dyDescent="0.2">
      <c r="A30" s="236" t="s">
        <v>985</v>
      </c>
      <c r="B30" s="236" t="s">
        <v>986</v>
      </c>
      <c r="C30" s="234">
        <v>-11312.37</v>
      </c>
      <c r="D30" s="220"/>
    </row>
    <row r="31" spans="1:4" x14ac:dyDescent="0.2">
      <c r="A31" s="236" t="s">
        <v>987</v>
      </c>
      <c r="B31" s="236" t="s">
        <v>988</v>
      </c>
      <c r="C31" s="234">
        <v>-34687.230000000003</v>
      </c>
      <c r="D31" s="220"/>
    </row>
    <row r="32" spans="1:4" x14ac:dyDescent="0.2">
      <c r="A32" s="236" t="s">
        <v>989</v>
      </c>
      <c r="B32" s="236" t="s">
        <v>990</v>
      </c>
      <c r="C32" s="234">
        <v>-143053.19</v>
      </c>
      <c r="D32" s="220"/>
    </row>
    <row r="33" spans="1:4" x14ac:dyDescent="0.2">
      <c r="A33" s="236" t="s">
        <v>991</v>
      </c>
      <c r="B33" s="236" t="s">
        <v>992</v>
      </c>
      <c r="C33" s="234">
        <v>-232811</v>
      </c>
      <c r="D33" s="220"/>
    </row>
    <row r="34" spans="1:4" x14ac:dyDescent="0.2">
      <c r="A34" s="236" t="s">
        <v>993</v>
      </c>
      <c r="B34" s="236" t="s">
        <v>994</v>
      </c>
      <c r="C34" s="234">
        <v>-114101.89</v>
      </c>
      <c r="D34" s="220"/>
    </row>
    <row r="35" spans="1:4" x14ac:dyDescent="0.2">
      <c r="A35" s="236" t="s">
        <v>995</v>
      </c>
      <c r="B35" s="236" t="s">
        <v>996</v>
      </c>
      <c r="C35" s="234">
        <v>-24289.8</v>
      </c>
      <c r="D35" s="220"/>
    </row>
    <row r="36" spans="1:4" x14ac:dyDescent="0.2">
      <c r="A36" s="236" t="s">
        <v>997</v>
      </c>
      <c r="B36" s="236" t="s">
        <v>998</v>
      </c>
      <c r="C36" s="234">
        <v>-126964</v>
      </c>
      <c r="D36" s="220"/>
    </row>
    <row r="37" spans="1:4" x14ac:dyDescent="0.2">
      <c r="A37" s="236" t="s">
        <v>999</v>
      </c>
      <c r="B37" s="236" t="s">
        <v>1000</v>
      </c>
      <c r="C37" s="234">
        <v>-1388140.08</v>
      </c>
      <c r="D37" s="220"/>
    </row>
    <row r="38" spans="1:4" x14ac:dyDescent="0.2">
      <c r="A38" s="236" t="s">
        <v>1001</v>
      </c>
      <c r="B38" s="236" t="s">
        <v>1002</v>
      </c>
      <c r="C38" s="234">
        <v>-274112.34000000003</v>
      </c>
      <c r="D38" s="220"/>
    </row>
    <row r="39" spans="1:4" x14ac:dyDescent="0.2">
      <c r="A39" s="236" t="s">
        <v>1003</v>
      </c>
      <c r="B39" s="236" t="s">
        <v>1004</v>
      </c>
      <c r="C39" s="234">
        <v>-654062.37</v>
      </c>
      <c r="D39" s="220"/>
    </row>
    <row r="40" spans="1:4" x14ac:dyDescent="0.2">
      <c r="A40" s="236" t="s">
        <v>1005</v>
      </c>
      <c r="B40" s="236" t="s">
        <v>1006</v>
      </c>
      <c r="C40" s="234">
        <v>-217824</v>
      </c>
      <c r="D40" s="220"/>
    </row>
    <row r="41" spans="1:4" x14ac:dyDescent="0.2">
      <c r="A41" s="236" t="s">
        <v>1007</v>
      </c>
      <c r="B41" s="236" t="s">
        <v>1008</v>
      </c>
      <c r="C41" s="234">
        <v>-35291.9</v>
      </c>
      <c r="D41" s="220"/>
    </row>
    <row r="42" spans="1:4" x14ac:dyDescent="0.2">
      <c r="A42" s="236" t="s">
        <v>1009</v>
      </c>
      <c r="B42" s="236" t="s">
        <v>1010</v>
      </c>
      <c r="C42" s="234">
        <v>-479164.18</v>
      </c>
      <c r="D42" s="220"/>
    </row>
    <row r="43" spans="1:4" x14ac:dyDescent="0.2">
      <c r="A43" s="236" t="s">
        <v>1011</v>
      </c>
      <c r="B43" s="236" t="s">
        <v>1012</v>
      </c>
      <c r="C43" s="234">
        <v>-58610.65</v>
      </c>
      <c r="D43" s="220"/>
    </row>
    <row r="44" spans="1:4" x14ac:dyDescent="0.2">
      <c r="A44" s="236" t="s">
        <v>1013</v>
      </c>
      <c r="B44" s="236" t="s">
        <v>1014</v>
      </c>
      <c r="C44" s="234">
        <v>-116711.48</v>
      </c>
      <c r="D44" s="220"/>
    </row>
    <row r="45" spans="1:4" x14ac:dyDescent="0.2">
      <c r="A45" s="236" t="s">
        <v>1015</v>
      </c>
      <c r="B45" s="236" t="s">
        <v>1016</v>
      </c>
      <c r="C45" s="234">
        <v>-44578.45</v>
      </c>
      <c r="D45" s="220"/>
    </row>
    <row r="46" spans="1:4" x14ac:dyDescent="0.2">
      <c r="A46" s="236" t="s">
        <v>1017</v>
      </c>
      <c r="B46" s="236" t="s">
        <v>1018</v>
      </c>
      <c r="C46" s="234">
        <v>-3623.5</v>
      </c>
      <c r="D46" s="220"/>
    </row>
    <row r="47" spans="1:4" x14ac:dyDescent="0.2">
      <c r="A47" s="236" t="s">
        <v>1019</v>
      </c>
      <c r="B47" s="236" t="s">
        <v>1020</v>
      </c>
      <c r="C47" s="234">
        <v>-86230.98</v>
      </c>
      <c r="D47" s="220"/>
    </row>
    <row r="48" spans="1:4" x14ac:dyDescent="0.2">
      <c r="A48" s="236" t="s">
        <v>1021</v>
      </c>
      <c r="B48" s="236" t="s">
        <v>1022</v>
      </c>
      <c r="C48" s="234">
        <v>-19667.759999999998</v>
      </c>
      <c r="D48" s="220"/>
    </row>
    <row r="49" spans="1:4" x14ac:dyDescent="0.2">
      <c r="A49" s="236" t="s">
        <v>1023</v>
      </c>
      <c r="B49" s="236" t="s">
        <v>1024</v>
      </c>
      <c r="C49" s="234">
        <v>-35903.54</v>
      </c>
      <c r="D49" s="220"/>
    </row>
    <row r="50" spans="1:4" x14ac:dyDescent="0.2">
      <c r="A50" s="236" t="s">
        <v>1025</v>
      </c>
      <c r="B50" s="236" t="s">
        <v>1026</v>
      </c>
      <c r="C50" s="234">
        <v>-2861113.98</v>
      </c>
      <c r="D50" s="220"/>
    </row>
    <row r="51" spans="1:4" x14ac:dyDescent="0.2">
      <c r="A51" s="236" t="s">
        <v>1027</v>
      </c>
      <c r="B51" s="236" t="s">
        <v>1028</v>
      </c>
      <c r="C51" s="234">
        <v>-613971.96</v>
      </c>
      <c r="D51" s="220"/>
    </row>
    <row r="52" spans="1:4" x14ac:dyDescent="0.2">
      <c r="A52" s="236" t="s">
        <v>1029</v>
      </c>
      <c r="B52" s="236" t="s">
        <v>1030</v>
      </c>
      <c r="C52" s="234">
        <v>-47393.14</v>
      </c>
      <c r="D52" s="220"/>
    </row>
    <row r="53" spans="1:4" x14ac:dyDescent="0.2">
      <c r="A53" s="236" t="s">
        <v>1031</v>
      </c>
      <c r="B53" s="236" t="s">
        <v>1032</v>
      </c>
      <c r="C53" s="234">
        <v>-1409506.47</v>
      </c>
      <c r="D53" s="220"/>
    </row>
    <row r="54" spans="1:4" x14ac:dyDescent="0.2">
      <c r="A54" s="236" t="s">
        <v>1033</v>
      </c>
      <c r="B54" s="236" t="s">
        <v>1034</v>
      </c>
      <c r="C54" s="234">
        <v>-165536.22</v>
      </c>
      <c r="D54" s="220"/>
    </row>
    <row r="55" spans="1:4" x14ac:dyDescent="0.2">
      <c r="A55" s="236" t="s">
        <v>1035</v>
      </c>
      <c r="B55" s="236" t="s">
        <v>1036</v>
      </c>
      <c r="C55" s="234">
        <v>-2342626.12</v>
      </c>
      <c r="D55" s="220"/>
    </row>
    <row r="56" spans="1:4" x14ac:dyDescent="0.2">
      <c r="A56" s="236" t="s">
        <v>1037</v>
      </c>
      <c r="B56" s="236" t="s">
        <v>1038</v>
      </c>
      <c r="C56" s="234">
        <v>-29315.27</v>
      </c>
      <c r="D56" s="220"/>
    </row>
    <row r="57" spans="1:4" x14ac:dyDescent="0.2">
      <c r="A57" s="236" t="s">
        <v>1039</v>
      </c>
      <c r="B57" s="236" t="s">
        <v>1040</v>
      </c>
      <c r="C57" s="234">
        <v>-252679</v>
      </c>
      <c r="D57" s="220"/>
    </row>
    <row r="58" spans="1:4" x14ac:dyDescent="0.2">
      <c r="A58" s="236" t="s">
        <v>1041</v>
      </c>
      <c r="B58" s="236" t="s">
        <v>1042</v>
      </c>
      <c r="C58" s="234">
        <v>-273409.40000000002</v>
      </c>
      <c r="D58" s="220"/>
    </row>
    <row r="59" spans="1:4" x14ac:dyDescent="0.2">
      <c r="A59" s="236" t="s">
        <v>1043</v>
      </c>
      <c r="B59" s="236" t="s">
        <v>1044</v>
      </c>
      <c r="C59" s="234">
        <v>-329675.12</v>
      </c>
      <c r="D59" s="220"/>
    </row>
    <row r="60" spans="1:4" x14ac:dyDescent="0.2">
      <c r="A60" s="236" t="s">
        <v>1045</v>
      </c>
      <c r="B60" s="236" t="s">
        <v>1046</v>
      </c>
      <c r="C60" s="234">
        <v>-36666.01</v>
      </c>
      <c r="D60" s="220"/>
    </row>
    <row r="61" spans="1:4" x14ac:dyDescent="0.2">
      <c r="A61" s="236" t="s">
        <v>1047</v>
      </c>
      <c r="B61" s="236" t="s">
        <v>1048</v>
      </c>
      <c r="C61" s="234">
        <v>-119383.72</v>
      </c>
      <c r="D61" s="220"/>
    </row>
    <row r="62" spans="1:4" x14ac:dyDescent="0.2">
      <c r="A62" s="236" t="s">
        <v>1049</v>
      </c>
      <c r="B62" s="236" t="s">
        <v>1050</v>
      </c>
      <c r="C62" s="234">
        <v>-1583063.07</v>
      </c>
      <c r="D62" s="220"/>
    </row>
    <row r="63" spans="1:4" x14ac:dyDescent="0.2">
      <c r="A63" s="236" t="s">
        <v>1051</v>
      </c>
      <c r="B63" s="236" t="s">
        <v>1052</v>
      </c>
      <c r="C63" s="234">
        <v>-17743.79</v>
      </c>
      <c r="D63" s="220"/>
    </row>
    <row r="64" spans="1:4" x14ac:dyDescent="0.2">
      <c r="A64" s="236" t="s">
        <v>1053</v>
      </c>
      <c r="B64" s="236" t="s">
        <v>1054</v>
      </c>
      <c r="C64" s="234">
        <v>-347710.37</v>
      </c>
      <c r="D64" s="220"/>
    </row>
    <row r="65" spans="1:4" x14ac:dyDescent="0.2">
      <c r="A65" s="236" t="s">
        <v>1055</v>
      </c>
      <c r="B65" s="236" t="s">
        <v>1056</v>
      </c>
      <c r="C65" s="234">
        <v>-33430.639999999999</v>
      </c>
      <c r="D65" s="220"/>
    </row>
    <row r="66" spans="1:4" x14ac:dyDescent="0.2">
      <c r="A66" s="236" t="s">
        <v>1057</v>
      </c>
      <c r="B66" s="236" t="s">
        <v>1058</v>
      </c>
      <c r="C66" s="234">
        <v>-253354.9</v>
      </c>
      <c r="D66" s="220"/>
    </row>
    <row r="67" spans="1:4" x14ac:dyDescent="0.2">
      <c r="A67" s="236" t="s">
        <v>1059</v>
      </c>
      <c r="B67" s="236" t="s">
        <v>1060</v>
      </c>
      <c r="C67" s="234">
        <v>-252554.61</v>
      </c>
      <c r="D67" s="220"/>
    </row>
    <row r="68" spans="1:4" x14ac:dyDescent="0.2">
      <c r="A68" s="236" t="s">
        <v>1061</v>
      </c>
      <c r="B68" s="236" t="s">
        <v>1062</v>
      </c>
      <c r="C68" s="234">
        <v>-1060867.2</v>
      </c>
      <c r="D68" s="220"/>
    </row>
    <row r="69" spans="1:4" x14ac:dyDescent="0.2">
      <c r="A69" s="236" t="s">
        <v>1063</v>
      </c>
      <c r="B69" s="236" t="s">
        <v>1064</v>
      </c>
      <c r="C69" s="234">
        <v>-7795496.6200000001</v>
      </c>
      <c r="D69" s="220"/>
    </row>
    <row r="70" spans="1:4" x14ac:dyDescent="0.2">
      <c r="A70" s="236"/>
      <c r="B70" s="236"/>
      <c r="C70" s="234"/>
      <c r="D70" s="220"/>
    </row>
    <row r="71" spans="1:4" s="8" customFormat="1" x14ac:dyDescent="0.2">
      <c r="A71" s="251"/>
      <c r="B71" s="251" t="s">
        <v>356</v>
      </c>
      <c r="C71" s="231">
        <f>SUM(C8:C70)</f>
        <v>-166940668.48999995</v>
      </c>
      <c r="D71" s="242"/>
    </row>
    <row r="72" spans="1:4" s="8" customFormat="1" x14ac:dyDescent="0.2">
      <c r="A72" s="59"/>
      <c r="B72" s="59"/>
      <c r="C72" s="11"/>
      <c r="D72" s="11"/>
    </row>
    <row r="73" spans="1:4" s="8" customFormat="1" x14ac:dyDescent="0.2">
      <c r="A73" s="59"/>
      <c r="B73" s="59"/>
      <c r="C73" s="11"/>
      <c r="D73" s="11"/>
    </row>
    <row r="74" spans="1:4" x14ac:dyDescent="0.2">
      <c r="A74" s="60"/>
      <c r="B74" s="60"/>
      <c r="C74" s="36"/>
      <c r="D74" s="36"/>
    </row>
    <row r="75" spans="1:4" ht="21.75" customHeight="1" x14ac:dyDescent="0.2">
      <c r="A75" s="309" t="s">
        <v>355</v>
      </c>
      <c r="B75" s="309"/>
      <c r="C75" s="337"/>
      <c r="D75" s="188" t="s">
        <v>354</v>
      </c>
    </row>
    <row r="76" spans="1:4" x14ac:dyDescent="0.2">
      <c r="A76" s="315"/>
      <c r="B76" s="315"/>
      <c r="C76" s="316"/>
      <c r="D76" s="336"/>
    </row>
    <row r="77" spans="1:4" ht="15" customHeight="1" x14ac:dyDescent="0.2">
      <c r="A77" s="226" t="s">
        <v>45</v>
      </c>
      <c r="B77" s="225" t="s">
        <v>46</v>
      </c>
      <c r="C77" s="223" t="s">
        <v>243</v>
      </c>
      <c r="D77" s="223" t="s">
        <v>262</v>
      </c>
    </row>
    <row r="78" spans="1:4" x14ac:dyDescent="0.2">
      <c r="A78" s="236" t="s">
        <v>1065</v>
      </c>
      <c r="B78" s="236" t="s">
        <v>1066</v>
      </c>
      <c r="C78" s="234">
        <v>-37394742.640000001</v>
      </c>
      <c r="D78" s="220"/>
    </row>
    <row r="79" spans="1:4" x14ac:dyDescent="0.2">
      <c r="A79" s="236" t="s">
        <v>1067</v>
      </c>
      <c r="B79" s="236" t="s">
        <v>1068</v>
      </c>
      <c r="C79" s="234">
        <v>-8240605.4100000001</v>
      </c>
      <c r="D79" s="220"/>
    </row>
    <row r="80" spans="1:4" x14ac:dyDescent="0.2">
      <c r="A80" s="236" t="s">
        <v>1069</v>
      </c>
      <c r="B80" s="236" t="s">
        <v>1070</v>
      </c>
      <c r="C80" s="234">
        <v>-3024203.09</v>
      </c>
      <c r="D80" s="220"/>
    </row>
    <row r="81" spans="1:4" x14ac:dyDescent="0.2">
      <c r="A81" s="236" t="s">
        <v>1071</v>
      </c>
      <c r="B81" s="236" t="s">
        <v>1072</v>
      </c>
      <c r="C81" s="234">
        <v>-624489.56000000006</v>
      </c>
      <c r="D81" s="220"/>
    </row>
    <row r="82" spans="1:4" x14ac:dyDescent="0.2">
      <c r="A82" s="236" t="s">
        <v>1073</v>
      </c>
      <c r="B82" s="236" t="s">
        <v>1074</v>
      </c>
      <c r="C82" s="234">
        <v>-1431018.11</v>
      </c>
      <c r="D82" s="220"/>
    </row>
    <row r="83" spans="1:4" x14ac:dyDescent="0.2">
      <c r="A83" s="236" t="s">
        <v>1075</v>
      </c>
      <c r="B83" s="236" t="s">
        <v>1076</v>
      </c>
      <c r="C83" s="234">
        <v>-5721191</v>
      </c>
      <c r="D83" s="220"/>
    </row>
    <row r="84" spans="1:4" x14ac:dyDescent="0.2">
      <c r="A84" s="236" t="s">
        <v>1077</v>
      </c>
      <c r="B84" s="236" t="s">
        <v>1078</v>
      </c>
      <c r="C84" s="234">
        <v>-9363.18</v>
      </c>
      <c r="D84" s="220"/>
    </row>
    <row r="85" spans="1:4" x14ac:dyDescent="0.2">
      <c r="A85" s="236" t="s">
        <v>1079</v>
      </c>
      <c r="B85" s="236" t="s">
        <v>1080</v>
      </c>
      <c r="C85" s="234">
        <v>-998101.68</v>
      </c>
      <c r="D85" s="220"/>
    </row>
    <row r="86" spans="1:4" x14ac:dyDescent="0.2">
      <c r="A86" s="236" t="s">
        <v>1081</v>
      </c>
      <c r="B86" s="236" t="s">
        <v>1082</v>
      </c>
      <c r="C86" s="234">
        <v>-385841.74</v>
      </c>
      <c r="D86" s="220"/>
    </row>
    <row r="87" spans="1:4" x14ac:dyDescent="0.2">
      <c r="A87" s="236" t="s">
        <v>1083</v>
      </c>
      <c r="B87" s="236" t="s">
        <v>1084</v>
      </c>
      <c r="C87" s="234">
        <v>-44229332</v>
      </c>
      <c r="D87" s="220"/>
    </row>
    <row r="88" spans="1:4" x14ac:dyDescent="0.2">
      <c r="A88" s="236" t="s">
        <v>1085</v>
      </c>
      <c r="B88" s="236" t="s">
        <v>1086</v>
      </c>
      <c r="C88" s="234">
        <v>-34320956</v>
      </c>
      <c r="D88" s="220"/>
    </row>
    <row r="89" spans="1:4" x14ac:dyDescent="0.2">
      <c r="A89" s="236" t="s">
        <v>1087</v>
      </c>
      <c r="B89" s="236" t="s">
        <v>1088</v>
      </c>
      <c r="C89" s="234">
        <v>-5000000</v>
      </c>
      <c r="D89" s="220"/>
    </row>
    <row r="90" spans="1:4" x14ac:dyDescent="0.2">
      <c r="A90" s="236" t="s">
        <v>1089</v>
      </c>
      <c r="B90" s="236" t="s">
        <v>1090</v>
      </c>
      <c r="C90" s="234">
        <v>-4406049.91</v>
      </c>
      <c r="D90" s="220"/>
    </row>
    <row r="91" spans="1:4" x14ac:dyDescent="0.2">
      <c r="A91" s="236" t="s">
        <v>1091</v>
      </c>
      <c r="B91" s="236" t="s">
        <v>1092</v>
      </c>
      <c r="C91" s="234">
        <v>-2504678.63</v>
      </c>
      <c r="D91" s="220"/>
    </row>
    <row r="92" spans="1:4" x14ac:dyDescent="0.2">
      <c r="A92" s="236" t="s">
        <v>1093</v>
      </c>
      <c r="B92" s="236" t="s">
        <v>1094</v>
      </c>
      <c r="C92" s="234">
        <v>-261298.4</v>
      </c>
      <c r="D92" s="220"/>
    </row>
    <row r="93" spans="1:4" x14ac:dyDescent="0.2">
      <c r="A93" s="236" t="s">
        <v>1095</v>
      </c>
      <c r="B93" s="236" t="s">
        <v>1096</v>
      </c>
      <c r="C93" s="234">
        <v>-7988486.0999999996</v>
      </c>
      <c r="D93" s="220"/>
    </row>
    <row r="94" spans="1:4" x14ac:dyDescent="0.2">
      <c r="A94" s="236"/>
      <c r="B94" s="236"/>
      <c r="C94" s="234"/>
      <c r="D94" s="220"/>
    </row>
    <row r="95" spans="1:4" x14ac:dyDescent="0.2">
      <c r="A95" s="236"/>
      <c r="B95" s="236"/>
      <c r="C95" s="234"/>
      <c r="D95" s="220"/>
    </row>
    <row r="96" spans="1:4" x14ac:dyDescent="0.2">
      <c r="A96" s="236"/>
      <c r="B96" s="236"/>
      <c r="C96" s="234"/>
      <c r="D96" s="220"/>
    </row>
    <row r="97" spans="1:4" x14ac:dyDescent="0.2">
      <c r="A97" s="236"/>
      <c r="B97" s="236"/>
      <c r="C97" s="234"/>
      <c r="D97" s="220"/>
    </row>
    <row r="98" spans="1:4" x14ac:dyDescent="0.2">
      <c r="A98" s="236"/>
      <c r="B98" s="236"/>
      <c r="C98" s="234"/>
      <c r="D98" s="220"/>
    </row>
    <row r="99" spans="1:4" x14ac:dyDescent="0.2">
      <c r="A99" s="236"/>
      <c r="B99" s="236"/>
      <c r="C99" s="234"/>
      <c r="D99" s="220"/>
    </row>
    <row r="100" spans="1:4" x14ac:dyDescent="0.2">
      <c r="A100" s="236"/>
      <c r="B100" s="236"/>
      <c r="C100" s="234"/>
      <c r="D100" s="220"/>
    </row>
    <row r="101" spans="1:4" x14ac:dyDescent="0.2">
      <c r="A101" s="236"/>
      <c r="B101" s="236"/>
      <c r="C101" s="234"/>
      <c r="D101" s="220"/>
    </row>
    <row r="102" spans="1:4" x14ac:dyDescent="0.2">
      <c r="A102" s="236"/>
      <c r="B102" s="236"/>
      <c r="C102" s="234"/>
      <c r="D102" s="220"/>
    </row>
    <row r="103" spans="1:4" x14ac:dyDescent="0.2">
      <c r="A103" s="236"/>
      <c r="B103" s="236"/>
      <c r="C103" s="234"/>
      <c r="D103" s="220"/>
    </row>
    <row r="104" spans="1:4" x14ac:dyDescent="0.2">
      <c r="A104" s="236"/>
      <c r="B104" s="236"/>
      <c r="C104" s="234"/>
      <c r="D104" s="220"/>
    </row>
    <row r="105" spans="1:4" x14ac:dyDescent="0.2">
      <c r="A105" s="236"/>
      <c r="B105" s="236"/>
      <c r="C105" s="234"/>
      <c r="D105" s="220"/>
    </row>
    <row r="106" spans="1:4" x14ac:dyDescent="0.2">
      <c r="A106" s="236"/>
      <c r="B106" s="236"/>
      <c r="C106" s="234"/>
      <c r="D106" s="220"/>
    </row>
    <row r="107" spans="1:4" x14ac:dyDescent="0.2">
      <c r="A107" s="236"/>
      <c r="B107" s="236"/>
      <c r="C107" s="234"/>
      <c r="D107" s="220"/>
    </row>
    <row r="108" spans="1:4" x14ac:dyDescent="0.2">
      <c r="A108" s="236"/>
      <c r="B108" s="236"/>
      <c r="C108" s="234"/>
      <c r="D108" s="220"/>
    </row>
    <row r="109" spans="1:4" x14ac:dyDescent="0.2">
      <c r="A109" s="236"/>
      <c r="B109" s="236"/>
      <c r="C109" s="234"/>
      <c r="D109" s="220"/>
    </row>
    <row r="110" spans="1:4" x14ac:dyDescent="0.2">
      <c r="A110" s="236"/>
      <c r="B110" s="236"/>
      <c r="C110" s="234"/>
      <c r="D110" s="220"/>
    </row>
    <row r="111" spans="1:4" x14ac:dyDescent="0.2">
      <c r="A111" s="236"/>
      <c r="B111" s="236"/>
      <c r="C111" s="234"/>
      <c r="D111" s="220"/>
    </row>
    <row r="112" spans="1:4" x14ac:dyDescent="0.2">
      <c r="A112" s="236"/>
      <c r="B112" s="236"/>
      <c r="C112" s="234"/>
      <c r="D112" s="220"/>
    </row>
    <row r="113" spans="1:4" x14ac:dyDescent="0.2">
      <c r="A113" s="236"/>
      <c r="B113" s="236"/>
      <c r="C113" s="234"/>
      <c r="D113" s="220"/>
    </row>
    <row r="114" spans="1:4" x14ac:dyDescent="0.2">
      <c r="A114" s="236"/>
      <c r="B114" s="236"/>
      <c r="C114" s="234"/>
      <c r="D114" s="220"/>
    </row>
    <row r="115" spans="1:4" x14ac:dyDescent="0.2">
      <c r="A115" s="251"/>
      <c r="B115" s="251" t="s">
        <v>353</v>
      </c>
      <c r="C115" s="231">
        <f>SUM(C78:C114)</f>
        <v>-156540357.44999999</v>
      </c>
      <c r="D115" s="242"/>
    </row>
    <row r="116" spans="1:4" x14ac:dyDescent="0.2">
      <c r="A116" s="60"/>
      <c r="B116" s="60"/>
      <c r="C116" s="36"/>
      <c r="D116" s="36"/>
    </row>
    <row r="117" spans="1:4" x14ac:dyDescent="0.2">
      <c r="A117" s="60"/>
      <c r="B117" s="60"/>
      <c r="C117" s="36"/>
      <c r="D117" s="36"/>
    </row>
    <row r="118" spans="1:4" x14ac:dyDescent="0.2">
      <c r="A118" s="60"/>
      <c r="B118" s="60"/>
      <c r="C118" s="36"/>
      <c r="D118" s="36"/>
    </row>
    <row r="119" spans="1:4" x14ac:dyDescent="0.2">
      <c r="A119" s="60"/>
      <c r="B119" s="60"/>
      <c r="C119" s="36"/>
      <c r="D119" s="36"/>
    </row>
    <row r="120" spans="1:4" x14ac:dyDescent="0.2">
      <c r="A120" s="60"/>
      <c r="B120" s="60"/>
      <c r="C120" s="36"/>
      <c r="D120" s="36"/>
    </row>
    <row r="121" spans="1:4" x14ac:dyDescent="0.2">
      <c r="A121" s="60"/>
      <c r="B121" s="60"/>
      <c r="C121" s="36"/>
      <c r="D121" s="36"/>
    </row>
    <row r="122" spans="1:4" x14ac:dyDescent="0.2">
      <c r="A122" s="60"/>
      <c r="B122" s="60"/>
      <c r="C122" s="36"/>
      <c r="D122" s="36"/>
    </row>
    <row r="123" spans="1:4" x14ac:dyDescent="0.2">
      <c r="A123" s="60"/>
      <c r="B123" s="60"/>
      <c r="C123" s="36"/>
      <c r="D123" s="36"/>
    </row>
    <row r="124" spans="1:4" x14ac:dyDescent="0.2">
      <c r="A124" s="60"/>
      <c r="B124" s="60"/>
      <c r="C124" s="36"/>
      <c r="D124" s="36"/>
    </row>
    <row r="125" spans="1:4" x14ac:dyDescent="0.2">
      <c r="A125" s="60"/>
      <c r="B125" s="60"/>
      <c r="C125" s="36"/>
      <c r="D125" s="36"/>
    </row>
    <row r="126" spans="1:4" x14ac:dyDescent="0.2">
      <c r="A126" s="60"/>
      <c r="B126" s="60"/>
      <c r="C126" s="36"/>
      <c r="D126" s="36"/>
    </row>
    <row r="127" spans="1:4" x14ac:dyDescent="0.2">
      <c r="A127" s="60"/>
      <c r="B127" s="60"/>
      <c r="C127" s="36"/>
      <c r="D127" s="36"/>
    </row>
    <row r="128" spans="1:4" x14ac:dyDescent="0.2">
      <c r="A128" s="60"/>
      <c r="B128" s="60"/>
      <c r="C128" s="36"/>
      <c r="D128" s="36"/>
    </row>
    <row r="129" spans="1:4" x14ac:dyDescent="0.2">
      <c r="A129" s="60"/>
      <c r="B129" s="60"/>
      <c r="C129" s="36"/>
      <c r="D129" s="36"/>
    </row>
    <row r="130" spans="1:4" x14ac:dyDescent="0.2">
      <c r="A130" s="60"/>
      <c r="B130" s="60"/>
      <c r="C130" s="36"/>
      <c r="D130" s="36"/>
    </row>
    <row r="131" spans="1:4" x14ac:dyDescent="0.2">
      <c r="A131" s="60"/>
      <c r="B131" s="60"/>
      <c r="C131" s="36"/>
      <c r="D131" s="36"/>
    </row>
    <row r="132" spans="1:4" x14ac:dyDescent="0.2">
      <c r="A132" s="60"/>
      <c r="B132" s="60"/>
      <c r="C132" s="36"/>
      <c r="D132" s="36"/>
    </row>
  </sheetData>
  <dataValidations count="4">
    <dataValidation allowBlank="1" showInputMessage="1" showErrorMessage="1" prompt="Saldo final de la Información Financiera Trimestral que se presenta (trimestral: 1er, 2do, 3ro. o 4to.)." sqref="C7 C77"/>
    <dataValidation allowBlank="1" showInputMessage="1" showErrorMessage="1" prompt="Corresponde al número de la cuenta de acuerdo al Plan de Cuentas emitido por el CONAC (DOF 23/12/2015)." sqref="A7 A77"/>
    <dataValidation allowBlank="1" showInputMessage="1" showErrorMessage="1" prompt="Corresponde al nombre o descripción de la cuenta de acuerdo al Plan de Cuentas emitido por el CONAC." sqref="B7 B77"/>
    <dataValidation allowBlank="1" showInputMessage="1" showErrorMessage="1" prompt="Características cualitativas significativas que les impacten financieramente." sqref="D7 D77"/>
  </dataValidations>
  <pageMargins left="0.25" right="0.25" top="0.75" bottom="0.75" header="0.3" footer="0.3"/>
  <pageSetup paperSize="152" scale="96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 x14ac:dyDescent="0.2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 x14ac:dyDescent="0.2">
      <c r="A1" s="59"/>
      <c r="B1" s="59"/>
      <c r="C1" s="11"/>
      <c r="D1" s="11"/>
    </row>
    <row r="2" spans="1:4" ht="15" customHeight="1" x14ac:dyDescent="0.2">
      <c r="A2" s="451" t="s">
        <v>142</v>
      </c>
      <c r="B2" s="452"/>
      <c r="C2" s="11"/>
      <c r="D2" s="11"/>
    </row>
    <row r="3" spans="1:4" ht="12" thickBot="1" x14ac:dyDescent="0.25">
      <c r="A3" s="15"/>
      <c r="B3" s="15"/>
      <c r="C3" s="11"/>
      <c r="D3" s="11"/>
    </row>
    <row r="4" spans="1:4" ht="14.1" customHeight="1" x14ac:dyDescent="0.2">
      <c r="A4" s="137" t="s">
        <v>233</v>
      </c>
      <c r="B4" s="117"/>
      <c r="C4" s="118"/>
      <c r="D4" s="119"/>
    </row>
    <row r="5" spans="1:4" ht="14.1" customHeight="1" x14ac:dyDescent="0.2">
      <c r="A5" s="139" t="s">
        <v>143</v>
      </c>
      <c r="B5" s="92"/>
      <c r="C5" s="92"/>
      <c r="D5" s="93"/>
    </row>
    <row r="6" spans="1:4" ht="14.1" customHeight="1" x14ac:dyDescent="0.2">
      <c r="A6" s="139" t="s">
        <v>172</v>
      </c>
      <c r="B6" s="105"/>
      <c r="C6" s="105"/>
      <c r="D6" s="106"/>
    </row>
    <row r="7" spans="1:4" ht="14.1" customHeight="1" thickBot="1" x14ac:dyDescent="0.25">
      <c r="A7" s="144" t="s">
        <v>173</v>
      </c>
      <c r="B7" s="97"/>
      <c r="C7" s="120"/>
      <c r="D7" s="121"/>
    </row>
    <row r="8" spans="1:4" x14ac:dyDescent="0.2">
      <c r="A8" s="88"/>
      <c r="B8" s="88"/>
    </row>
    <row r="9" spans="1:4" x14ac:dyDescent="0.2">
      <c r="A9" s="60"/>
      <c r="B9" s="60"/>
      <c r="C9" s="36"/>
      <c r="D9" s="36"/>
    </row>
    <row r="10" spans="1:4" x14ac:dyDescent="0.2">
      <c r="A10" s="60"/>
      <c r="B10" s="60"/>
      <c r="C10" s="36"/>
      <c r="D10" s="36"/>
    </row>
    <row r="11" spans="1:4" x14ac:dyDescent="0.2">
      <c r="A11" s="60"/>
      <c r="B11" s="60"/>
      <c r="C11" s="36"/>
      <c r="D11" s="36"/>
    </row>
    <row r="12" spans="1:4" x14ac:dyDescent="0.2">
      <c r="A12" s="60"/>
      <c r="B12" s="60"/>
      <c r="C12" s="36"/>
      <c r="D12" s="36"/>
    </row>
    <row r="13" spans="1:4" x14ac:dyDescent="0.2">
      <c r="A13" s="60"/>
      <c r="B13" s="60"/>
      <c r="C13" s="36"/>
      <c r="D13" s="36"/>
    </row>
    <row r="14" spans="1:4" x14ac:dyDescent="0.2">
      <c r="A14" s="60"/>
      <c r="B14" s="60"/>
      <c r="C14" s="36"/>
      <c r="D14" s="36"/>
    </row>
    <row r="15" spans="1:4" x14ac:dyDescent="0.2">
      <c r="A15" s="60"/>
      <c r="B15" s="60"/>
      <c r="C15" s="36"/>
      <c r="D15" s="36"/>
    </row>
    <row r="16" spans="1:4" x14ac:dyDescent="0.2">
      <c r="A16" s="60"/>
      <c r="B16" s="60"/>
      <c r="C16" s="36"/>
      <c r="D16" s="36"/>
    </row>
    <row r="17" spans="1:4" x14ac:dyDescent="0.2">
      <c r="A17" s="60"/>
      <c r="B17" s="60"/>
      <c r="C17" s="36"/>
      <c r="D17" s="36"/>
    </row>
    <row r="18" spans="1:4" x14ac:dyDescent="0.2">
      <c r="A18" s="60"/>
      <c r="B18" s="60"/>
      <c r="C18" s="36"/>
      <c r="D18" s="36"/>
    </row>
    <row r="19" spans="1:4" x14ac:dyDescent="0.2">
      <c r="A19" s="60"/>
      <c r="B19" s="60"/>
      <c r="C19" s="36"/>
      <c r="D19" s="36"/>
    </row>
    <row r="20" spans="1:4" x14ac:dyDescent="0.2">
      <c r="A20" s="60"/>
      <c r="B20" s="60"/>
      <c r="C20" s="36"/>
      <c r="D20" s="36"/>
    </row>
    <row r="21" spans="1:4" x14ac:dyDescent="0.2">
      <c r="A21" s="60"/>
      <c r="B21" s="60"/>
      <c r="C21" s="36"/>
      <c r="D21" s="36"/>
    </row>
    <row r="22" spans="1:4" x14ac:dyDescent="0.2">
      <c r="A22" s="60"/>
      <c r="B22" s="60"/>
      <c r="C22" s="36"/>
      <c r="D22" s="36"/>
    </row>
    <row r="23" spans="1:4" x14ac:dyDescent="0.2">
      <c r="A23" s="60"/>
      <c r="B23" s="60"/>
      <c r="C23" s="36"/>
      <c r="D23" s="36"/>
    </row>
    <row r="24" spans="1:4" x14ac:dyDescent="0.2">
      <c r="A24" s="60"/>
      <c r="B24" s="60"/>
      <c r="C24" s="36"/>
      <c r="D24" s="36"/>
    </row>
    <row r="25" spans="1:4" x14ac:dyDescent="0.2">
      <c r="A25" s="60"/>
      <c r="B25" s="60"/>
      <c r="C25" s="36"/>
      <c r="D25" s="36"/>
    </row>
    <row r="26" spans="1:4" x14ac:dyDescent="0.2">
      <c r="A26" s="60"/>
      <c r="B26" s="60"/>
      <c r="C26" s="36"/>
      <c r="D26" s="36"/>
    </row>
    <row r="27" spans="1:4" x14ac:dyDescent="0.2">
      <c r="A27" s="60"/>
      <c r="B27" s="60"/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  <row r="57" spans="1:4" x14ac:dyDescent="0.2">
      <c r="A57" s="60"/>
      <c r="B57" s="60"/>
      <c r="C57" s="36"/>
      <c r="D57" s="36"/>
    </row>
    <row r="58" spans="1:4" x14ac:dyDescent="0.2">
      <c r="A58" s="60"/>
      <c r="B58" s="60"/>
      <c r="C58" s="36"/>
      <c r="D58" s="36"/>
    </row>
    <row r="59" spans="1:4" x14ac:dyDescent="0.2">
      <c r="A59" s="60"/>
      <c r="B59" s="60"/>
      <c r="C59" s="36"/>
      <c r="D59" s="36"/>
    </row>
    <row r="60" spans="1:4" x14ac:dyDescent="0.2">
      <c r="A60" s="60"/>
      <c r="B60" s="60"/>
      <c r="C60" s="36"/>
      <c r="D60" s="36"/>
    </row>
    <row r="61" spans="1:4" x14ac:dyDescent="0.2">
      <c r="A61" s="60"/>
      <c r="B61" s="60"/>
      <c r="C61" s="36"/>
      <c r="D61" s="36"/>
    </row>
    <row r="62" spans="1:4" x14ac:dyDescent="0.2">
      <c r="A62" s="60"/>
      <c r="B62" s="60"/>
      <c r="C62" s="36"/>
      <c r="D62" s="36"/>
    </row>
    <row r="63" spans="1:4" x14ac:dyDescent="0.2">
      <c r="A63" s="60"/>
      <c r="B63" s="60"/>
      <c r="C63" s="36"/>
      <c r="D63" s="36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E16" sqref="A1:E16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578125" style="89" customWidth="1"/>
    <col min="7" max="16384" width="11.42578125" style="89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09" t="s">
        <v>361</v>
      </c>
      <c r="B5" s="309"/>
      <c r="C5" s="22"/>
      <c r="E5" s="188" t="s">
        <v>360</v>
      </c>
    </row>
    <row r="6" spans="1:5" x14ac:dyDescent="0.2">
      <c r="A6" s="315"/>
      <c r="B6" s="315"/>
      <c r="C6" s="316"/>
      <c r="D6" s="315"/>
      <c r="E6" s="336"/>
    </row>
    <row r="7" spans="1:5" ht="15" customHeight="1" x14ac:dyDescent="0.2">
      <c r="A7" s="226" t="s">
        <v>45</v>
      </c>
      <c r="B7" s="225" t="s">
        <v>46</v>
      </c>
      <c r="C7" s="223" t="s">
        <v>243</v>
      </c>
      <c r="D7" s="343" t="s">
        <v>340</v>
      </c>
      <c r="E7" s="223" t="s">
        <v>262</v>
      </c>
    </row>
    <row r="8" spans="1:5" x14ac:dyDescent="0.2">
      <c r="A8" s="342" t="s">
        <v>1097</v>
      </c>
      <c r="B8" s="342" t="s">
        <v>1098</v>
      </c>
      <c r="C8" s="341">
        <v>-2615899.9900000002</v>
      </c>
      <c r="D8" s="340"/>
      <c r="E8" s="340"/>
    </row>
    <row r="9" spans="1:5" x14ac:dyDescent="0.2">
      <c r="A9" s="342" t="s">
        <v>1099</v>
      </c>
      <c r="B9" s="342" t="s">
        <v>1100</v>
      </c>
      <c r="C9" s="341">
        <v>-498304.17</v>
      </c>
      <c r="D9" s="340"/>
      <c r="E9" s="340"/>
    </row>
    <row r="10" spans="1:5" x14ac:dyDescent="0.2">
      <c r="A10" s="342" t="s">
        <v>1101</v>
      </c>
      <c r="B10" s="342" t="s">
        <v>1102</v>
      </c>
      <c r="C10" s="341">
        <v>-118274.03</v>
      </c>
      <c r="D10" s="340"/>
      <c r="E10" s="340"/>
    </row>
    <row r="11" spans="1:5" x14ac:dyDescent="0.2">
      <c r="A11" s="342" t="s">
        <v>1103</v>
      </c>
      <c r="B11" s="342" t="s">
        <v>1104</v>
      </c>
      <c r="C11" s="341">
        <v>-274272.18</v>
      </c>
      <c r="D11" s="340"/>
      <c r="E11" s="340"/>
    </row>
    <row r="12" spans="1:5" x14ac:dyDescent="0.2">
      <c r="A12" s="342" t="s">
        <v>1105</v>
      </c>
      <c r="B12" s="342" t="s">
        <v>1106</v>
      </c>
      <c r="C12" s="341">
        <v>-492768.85</v>
      </c>
      <c r="D12" s="340"/>
      <c r="E12" s="340"/>
    </row>
    <row r="13" spans="1:5" x14ac:dyDescent="0.2">
      <c r="A13" s="342"/>
      <c r="B13" s="342"/>
      <c r="C13" s="341"/>
      <c r="D13" s="340"/>
      <c r="E13" s="340"/>
    </row>
    <row r="14" spans="1:5" x14ac:dyDescent="0.2">
      <c r="A14" s="339"/>
      <c r="B14" s="251" t="s">
        <v>359</v>
      </c>
      <c r="C14" s="218">
        <f>SUM(C8:C13)</f>
        <v>-3999519.22</v>
      </c>
      <c r="D14" s="338"/>
      <c r="E14" s="338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25" right="0.25" top="0.75" bottom="0.75" header="0.3" footer="0.3"/>
  <pageSetup paperSize="152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 x14ac:dyDescent="0.2">
      <c r="A2" s="451" t="s">
        <v>142</v>
      </c>
      <c r="B2" s="452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233</v>
      </c>
      <c r="B4" s="154"/>
      <c r="C4" s="154"/>
      <c r="D4" s="154"/>
      <c r="E4" s="155"/>
    </row>
    <row r="5" spans="1:5" ht="14.1" customHeight="1" x14ac:dyDescent="0.2">
      <c r="A5" s="139" t="s">
        <v>143</v>
      </c>
      <c r="B5" s="145"/>
      <c r="C5" s="145"/>
      <c r="D5" s="145"/>
      <c r="E5" s="146"/>
    </row>
    <row r="6" spans="1:5" ht="14.1" customHeight="1" x14ac:dyDescent="0.2">
      <c r="A6" s="139" t="s">
        <v>172</v>
      </c>
      <c r="B6" s="140"/>
      <c r="C6" s="140"/>
      <c r="D6" s="140"/>
      <c r="E6" s="167"/>
    </row>
    <row r="7" spans="1:5" ht="27.95" customHeight="1" x14ac:dyDescent="0.2">
      <c r="A7" s="458" t="s">
        <v>204</v>
      </c>
      <c r="B7" s="469"/>
      <c r="C7" s="469"/>
      <c r="D7" s="469"/>
      <c r="E7" s="470"/>
    </row>
    <row r="8" spans="1:5" ht="14.1" customHeight="1" thickBot="1" x14ac:dyDescent="0.25">
      <c r="A8" s="163" t="s">
        <v>173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3"/>
  <sheetViews>
    <sheetView zoomScaleNormal="100" zoomScaleSheetLayoutView="100" workbookViewId="0">
      <selection activeCell="E93" sqref="A1:E93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89"/>
  </cols>
  <sheetData>
    <row r="1" spans="1:8" s="12" customFormat="1" ht="11.25" customHeight="1" x14ac:dyDescent="0.2">
      <c r="A1" s="21" t="s">
        <v>43</v>
      </c>
      <c r="B1" s="21"/>
      <c r="C1" s="22"/>
      <c r="D1" s="356"/>
      <c r="E1" s="5"/>
    </row>
    <row r="2" spans="1:8" s="12" customFormat="1" ht="11.25" customHeight="1" x14ac:dyDescent="0.2">
      <c r="A2" s="21" t="s">
        <v>0</v>
      </c>
      <c r="B2" s="21"/>
      <c r="C2" s="22"/>
      <c r="D2" s="356"/>
      <c r="E2" s="35"/>
    </row>
    <row r="3" spans="1:8" s="12" customFormat="1" ht="10.5" customHeight="1" x14ac:dyDescent="0.2">
      <c r="C3" s="22"/>
      <c r="D3" s="356"/>
      <c r="E3" s="35"/>
    </row>
    <row r="4" spans="1:8" s="12" customFormat="1" ht="10.5" customHeight="1" x14ac:dyDescent="0.2">
      <c r="C4" s="22"/>
      <c r="D4" s="356"/>
      <c r="E4" s="35"/>
    </row>
    <row r="5" spans="1:8" s="12" customFormat="1" ht="11.25" customHeight="1" x14ac:dyDescent="0.2">
      <c r="A5" s="215" t="s">
        <v>366</v>
      </c>
      <c r="B5" s="215"/>
      <c r="C5" s="22"/>
      <c r="D5" s="355"/>
      <c r="E5" s="354" t="s">
        <v>365</v>
      </c>
    </row>
    <row r="6" spans="1:8" ht="11.25" customHeight="1" x14ac:dyDescent="0.2">
      <c r="A6" s="249"/>
      <c r="B6" s="249"/>
      <c r="C6" s="247"/>
      <c r="D6" s="353"/>
      <c r="E6" s="3"/>
      <c r="F6" s="89"/>
      <c r="G6" s="89"/>
      <c r="H6" s="89"/>
    </row>
    <row r="7" spans="1:8" ht="15" customHeight="1" x14ac:dyDescent="0.2">
      <c r="A7" s="226" t="s">
        <v>45</v>
      </c>
      <c r="B7" s="225" t="s">
        <v>46</v>
      </c>
      <c r="C7" s="223" t="s">
        <v>243</v>
      </c>
      <c r="D7" s="352" t="s">
        <v>364</v>
      </c>
      <c r="E7" s="351" t="s">
        <v>363</v>
      </c>
      <c r="F7" s="89"/>
      <c r="G7" s="89"/>
      <c r="H7" s="89"/>
    </row>
    <row r="8" spans="1:8" x14ac:dyDescent="0.2">
      <c r="A8" s="236" t="s">
        <v>1107</v>
      </c>
      <c r="B8" s="236" t="s">
        <v>1108</v>
      </c>
      <c r="C8" s="252">
        <v>42308041.130000003</v>
      </c>
      <c r="D8" s="350">
        <f>C8/C92</f>
        <v>0.38654770151997164</v>
      </c>
      <c r="E8" s="349"/>
    </row>
    <row r="9" spans="1:8" x14ac:dyDescent="0.2">
      <c r="A9" s="236" t="s">
        <v>1109</v>
      </c>
      <c r="B9" s="236" t="s">
        <v>1110</v>
      </c>
      <c r="C9" s="252">
        <v>4332.01</v>
      </c>
      <c r="D9" s="350">
        <f>C9/C92</f>
        <v>3.9579438417302409E-5</v>
      </c>
      <c r="E9" s="349"/>
    </row>
    <row r="10" spans="1:8" x14ac:dyDescent="0.2">
      <c r="A10" s="236" t="s">
        <v>1111</v>
      </c>
      <c r="B10" s="236" t="s">
        <v>1112</v>
      </c>
      <c r="C10" s="252">
        <v>2842641.5</v>
      </c>
      <c r="D10" s="350">
        <f>C10/C92</f>
        <v>2.5971813128713491E-2</v>
      </c>
      <c r="E10" s="349"/>
    </row>
    <row r="11" spans="1:8" x14ac:dyDescent="0.2">
      <c r="A11" s="236" t="s">
        <v>1113</v>
      </c>
      <c r="B11" s="236" t="s">
        <v>1114</v>
      </c>
      <c r="C11" s="252">
        <v>31333.67</v>
      </c>
      <c r="D11" s="350">
        <f>C11/C92</f>
        <v>2.86280286091924E-4</v>
      </c>
      <c r="E11" s="349"/>
    </row>
    <row r="12" spans="1:8" x14ac:dyDescent="0.2">
      <c r="A12" s="236" t="s">
        <v>1115</v>
      </c>
      <c r="B12" s="236" t="s">
        <v>1116</v>
      </c>
      <c r="C12" s="252">
        <v>433322.61</v>
      </c>
      <c r="D12" s="350">
        <f>C12/C92</f>
        <v>3.9590549323108085E-3</v>
      </c>
      <c r="E12" s="349"/>
    </row>
    <row r="13" spans="1:8" x14ac:dyDescent="0.2">
      <c r="A13" s="236" t="s">
        <v>1117</v>
      </c>
      <c r="B13" s="236" t="s">
        <v>1118</v>
      </c>
      <c r="C13" s="252">
        <v>194224.94</v>
      </c>
      <c r="D13" s="350">
        <f>C13/C92</f>
        <v>1.7745374668650938E-3</v>
      </c>
      <c r="E13" s="349"/>
    </row>
    <row r="14" spans="1:8" x14ac:dyDescent="0.2">
      <c r="A14" s="236" t="s">
        <v>1119</v>
      </c>
      <c r="B14" s="236" t="s">
        <v>1120</v>
      </c>
      <c r="C14" s="252">
        <v>1719728.02</v>
      </c>
      <c r="D14" s="350">
        <f>C14/C92</f>
        <v>1.5712306587957876E-2</v>
      </c>
      <c r="E14" s="349"/>
    </row>
    <row r="15" spans="1:8" x14ac:dyDescent="0.2">
      <c r="A15" s="236" t="s">
        <v>1121</v>
      </c>
      <c r="B15" s="236" t="s">
        <v>1122</v>
      </c>
      <c r="C15" s="252">
        <v>1160646.24</v>
      </c>
      <c r="D15" s="350">
        <f>C15/C92</f>
        <v>1.0604252155547561E-2</v>
      </c>
      <c r="E15" s="349"/>
    </row>
    <row r="16" spans="1:8" x14ac:dyDescent="0.2">
      <c r="A16" s="236" t="s">
        <v>1123</v>
      </c>
      <c r="B16" s="236" t="s">
        <v>1124</v>
      </c>
      <c r="C16" s="252">
        <v>156459.88</v>
      </c>
      <c r="D16" s="350">
        <f>C16/C92</f>
        <v>1.4294967429065316E-3</v>
      </c>
      <c r="E16" s="349"/>
    </row>
    <row r="17" spans="1:5" x14ac:dyDescent="0.2">
      <c r="A17" s="236" t="s">
        <v>1125</v>
      </c>
      <c r="B17" s="236" t="s">
        <v>1126</v>
      </c>
      <c r="C17" s="252">
        <v>154824.07999999999</v>
      </c>
      <c r="D17" s="350">
        <f>C17/C92</f>
        <v>1.4145512452361606E-3</v>
      </c>
      <c r="E17" s="349"/>
    </row>
    <row r="18" spans="1:5" x14ac:dyDescent="0.2">
      <c r="A18" s="236" t="s">
        <v>1127</v>
      </c>
      <c r="B18" s="236" t="s">
        <v>1128</v>
      </c>
      <c r="C18" s="252">
        <v>170222.57</v>
      </c>
      <c r="D18" s="350">
        <f>C18/C92</f>
        <v>1.555239652389987E-3</v>
      </c>
      <c r="E18" s="349"/>
    </row>
    <row r="19" spans="1:5" x14ac:dyDescent="0.2">
      <c r="A19" s="236" t="s">
        <v>1129</v>
      </c>
      <c r="B19" s="236" t="s">
        <v>1130</v>
      </c>
      <c r="C19" s="252">
        <v>9389.99</v>
      </c>
      <c r="D19" s="350">
        <f>C19/C92</f>
        <v>8.5791706608268539E-5</v>
      </c>
      <c r="E19" s="349"/>
    </row>
    <row r="20" spans="1:5" x14ac:dyDescent="0.2">
      <c r="A20" s="236" t="s">
        <v>1131</v>
      </c>
      <c r="B20" s="236" t="s">
        <v>1132</v>
      </c>
      <c r="C20" s="252">
        <v>181470</v>
      </c>
      <c r="D20" s="350">
        <f>C20/C92</f>
        <v>1.6580018720150386E-3</v>
      </c>
      <c r="E20" s="349"/>
    </row>
    <row r="21" spans="1:5" x14ac:dyDescent="0.2">
      <c r="A21" s="236" t="s">
        <v>1133</v>
      </c>
      <c r="B21" s="236" t="s">
        <v>1134</v>
      </c>
      <c r="C21" s="252">
        <v>111700.45</v>
      </c>
      <c r="D21" s="350">
        <f>C21/C92</f>
        <v>1.0205519105357481E-3</v>
      </c>
      <c r="E21" s="349"/>
    </row>
    <row r="22" spans="1:5" x14ac:dyDescent="0.2">
      <c r="A22" s="236" t="s">
        <v>1135</v>
      </c>
      <c r="B22" s="236" t="s">
        <v>1136</v>
      </c>
      <c r="C22" s="252">
        <v>169887.5</v>
      </c>
      <c r="D22" s="350">
        <f>C22/C92</f>
        <v>1.552178283087865E-3</v>
      </c>
      <c r="E22" s="349"/>
    </row>
    <row r="23" spans="1:5" x14ac:dyDescent="0.2">
      <c r="A23" s="236" t="s">
        <v>1137</v>
      </c>
      <c r="B23" s="236" t="s">
        <v>1138</v>
      </c>
      <c r="C23" s="252">
        <v>46884.25</v>
      </c>
      <c r="D23" s="350">
        <f>C23/C92</f>
        <v>4.2835826455073055E-4</v>
      </c>
      <c r="E23" s="349"/>
    </row>
    <row r="24" spans="1:5" x14ac:dyDescent="0.2">
      <c r="A24" s="236" t="s">
        <v>1139</v>
      </c>
      <c r="B24" s="236" t="s">
        <v>1140</v>
      </c>
      <c r="C24" s="252">
        <v>1234.8599999999999</v>
      </c>
      <c r="D24" s="350">
        <f>C24/C92</f>
        <v>1.1282306671496613E-5</v>
      </c>
      <c r="E24" s="349"/>
    </row>
    <row r="25" spans="1:5" x14ac:dyDescent="0.2">
      <c r="A25" s="236" t="s">
        <v>1141</v>
      </c>
      <c r="B25" s="236" t="s">
        <v>1142</v>
      </c>
      <c r="C25" s="252">
        <v>151</v>
      </c>
      <c r="D25" s="350">
        <f>C25/C92</f>
        <v>1.3796125126702531E-6</v>
      </c>
      <c r="E25" s="349"/>
    </row>
    <row r="26" spans="1:5" x14ac:dyDescent="0.2">
      <c r="A26" s="236" t="s">
        <v>1143</v>
      </c>
      <c r="B26" s="236" t="s">
        <v>1144</v>
      </c>
      <c r="C26" s="252">
        <v>49880</v>
      </c>
      <c r="D26" s="350">
        <f>C26/C92</f>
        <v>4.5572895451650482E-4</v>
      </c>
      <c r="E26" s="349"/>
    </row>
    <row r="27" spans="1:5" x14ac:dyDescent="0.2">
      <c r="A27" s="236" t="s">
        <v>1145</v>
      </c>
      <c r="B27" s="236" t="s">
        <v>1146</v>
      </c>
      <c r="C27" s="252">
        <v>1075.03</v>
      </c>
      <c r="D27" s="350">
        <f>C27/C92</f>
        <v>9.8220188046086238E-6</v>
      </c>
      <c r="E27" s="349"/>
    </row>
    <row r="28" spans="1:5" x14ac:dyDescent="0.2">
      <c r="A28" s="236" t="s">
        <v>1147</v>
      </c>
      <c r="B28" s="236" t="s">
        <v>1148</v>
      </c>
      <c r="C28" s="252">
        <v>103643.27</v>
      </c>
      <c r="D28" s="350">
        <f>C28/C92</f>
        <v>9.4693743143087065E-4</v>
      </c>
      <c r="E28" s="349"/>
    </row>
    <row r="29" spans="1:5" x14ac:dyDescent="0.2">
      <c r="A29" s="236" t="s">
        <v>1149</v>
      </c>
      <c r="B29" s="236" t="s">
        <v>1150</v>
      </c>
      <c r="C29" s="252">
        <v>154726.5</v>
      </c>
      <c r="D29" s="350">
        <f>C29/C92</f>
        <v>1.4136597049117477E-3</v>
      </c>
      <c r="E29" s="349"/>
    </row>
    <row r="30" spans="1:5" x14ac:dyDescent="0.2">
      <c r="A30" s="236" t="s">
        <v>1151</v>
      </c>
      <c r="B30" s="236" t="s">
        <v>1152</v>
      </c>
      <c r="C30" s="252">
        <v>1760191.77</v>
      </c>
      <c r="D30" s="350">
        <f>C30/C92</f>
        <v>1.6082003911200002E-2</v>
      </c>
      <c r="E30" s="349"/>
    </row>
    <row r="31" spans="1:5" x14ac:dyDescent="0.2">
      <c r="A31" s="236" t="s">
        <v>1153</v>
      </c>
      <c r="B31" s="236" t="s">
        <v>1154</v>
      </c>
      <c r="C31" s="252">
        <v>10828.82</v>
      </c>
      <c r="D31" s="350">
        <f>C31/C92</f>
        <v>9.8937586552674762E-5</v>
      </c>
      <c r="E31" s="349"/>
    </row>
    <row r="32" spans="1:5" x14ac:dyDescent="0.2">
      <c r="A32" s="236" t="s">
        <v>1155</v>
      </c>
      <c r="B32" s="236" t="s">
        <v>1156</v>
      </c>
      <c r="C32" s="252">
        <v>1284355.26</v>
      </c>
      <c r="D32" s="350">
        <f>C32/C92</f>
        <v>1.1734520446422888E-2</v>
      </c>
      <c r="E32" s="349"/>
    </row>
    <row r="33" spans="1:5" x14ac:dyDescent="0.2">
      <c r="A33" s="236" t="s">
        <v>1157</v>
      </c>
      <c r="B33" s="236" t="s">
        <v>1158</v>
      </c>
      <c r="C33" s="252">
        <v>2107523.62</v>
      </c>
      <c r="D33" s="350">
        <f>C33/C92</f>
        <v>1.9255403688080184E-2</v>
      </c>
      <c r="E33" s="349"/>
    </row>
    <row r="34" spans="1:5" x14ac:dyDescent="0.2">
      <c r="A34" s="236" t="s">
        <v>1159</v>
      </c>
      <c r="B34" s="236" t="s">
        <v>1160</v>
      </c>
      <c r="C34" s="252">
        <v>885075</v>
      </c>
      <c r="D34" s="350">
        <f>C34/C92</f>
        <v>8.086493673189565E-3</v>
      </c>
      <c r="E34" s="349"/>
    </row>
    <row r="35" spans="1:5" x14ac:dyDescent="0.2">
      <c r="A35" s="236" t="s">
        <v>1161</v>
      </c>
      <c r="B35" s="236" t="s">
        <v>1162</v>
      </c>
      <c r="C35" s="252">
        <v>100626.77</v>
      </c>
      <c r="D35" s="350">
        <f>C35/C92</f>
        <v>9.1937715895093811E-4</v>
      </c>
      <c r="E35" s="349"/>
    </row>
    <row r="36" spans="1:5" x14ac:dyDescent="0.2">
      <c r="A36" s="236" t="s">
        <v>1163</v>
      </c>
      <c r="B36" s="236" t="s">
        <v>1164</v>
      </c>
      <c r="C36" s="252">
        <v>12232.38</v>
      </c>
      <c r="D36" s="350">
        <f>C36/C92</f>
        <v>1.1176122190554536E-4</v>
      </c>
      <c r="E36" s="349"/>
    </row>
    <row r="37" spans="1:5" x14ac:dyDescent="0.2">
      <c r="A37" s="236" t="s">
        <v>1165</v>
      </c>
      <c r="B37" s="236" t="s">
        <v>1166</v>
      </c>
      <c r="C37" s="252">
        <v>5108.09</v>
      </c>
      <c r="D37" s="350">
        <f>C37/C92</f>
        <v>4.6670098542025118E-5</v>
      </c>
      <c r="E37" s="349"/>
    </row>
    <row r="38" spans="1:5" x14ac:dyDescent="0.2">
      <c r="A38" s="236" t="s">
        <v>1167</v>
      </c>
      <c r="B38" s="236" t="s">
        <v>1168</v>
      </c>
      <c r="C38" s="252">
        <v>3399.46</v>
      </c>
      <c r="D38" s="350">
        <f>C38/C92</f>
        <v>3.1059189088225291E-5</v>
      </c>
      <c r="E38" s="349"/>
    </row>
    <row r="39" spans="1:5" x14ac:dyDescent="0.2">
      <c r="A39" s="236" t="s">
        <v>1169</v>
      </c>
      <c r="B39" s="236" t="s">
        <v>1170</v>
      </c>
      <c r="C39" s="252">
        <v>82087.520000000004</v>
      </c>
      <c r="D39" s="350">
        <f>C39/C92</f>
        <v>7.4999317699383876E-4</v>
      </c>
      <c r="E39" s="349"/>
    </row>
    <row r="40" spans="1:5" x14ac:dyDescent="0.2">
      <c r="A40" s="236" t="s">
        <v>1171</v>
      </c>
      <c r="B40" s="236" t="s">
        <v>1172</v>
      </c>
      <c r="C40" s="252">
        <v>6139.97</v>
      </c>
      <c r="D40" s="350">
        <f>C40/C92</f>
        <v>5.6097877082251488E-5</v>
      </c>
      <c r="E40" s="349"/>
    </row>
    <row r="41" spans="1:5" x14ac:dyDescent="0.2">
      <c r="A41" s="236" t="s">
        <v>1173</v>
      </c>
      <c r="B41" s="236" t="s">
        <v>1174</v>
      </c>
      <c r="C41" s="252">
        <v>4439958</v>
      </c>
      <c r="D41" s="350">
        <f>C41/C92</f>
        <v>4.0565706043247628E-2</v>
      </c>
      <c r="E41" s="349"/>
    </row>
    <row r="42" spans="1:5" x14ac:dyDescent="0.2">
      <c r="A42" s="236" t="s">
        <v>1175</v>
      </c>
      <c r="B42" s="236" t="s">
        <v>1176</v>
      </c>
      <c r="C42" s="252">
        <v>64013.87</v>
      </c>
      <c r="D42" s="350">
        <f>C42/C92</f>
        <v>5.8486315255925128E-4</v>
      </c>
      <c r="E42" s="349"/>
    </row>
    <row r="43" spans="1:5" x14ac:dyDescent="0.2">
      <c r="A43" s="236" t="s">
        <v>1177</v>
      </c>
      <c r="B43" s="236" t="s">
        <v>1178</v>
      </c>
      <c r="C43" s="252">
        <v>171227.43</v>
      </c>
      <c r="D43" s="350">
        <f>C43/C92</f>
        <v>1.5644205625190057E-3</v>
      </c>
      <c r="E43" s="349"/>
    </row>
    <row r="44" spans="1:5" x14ac:dyDescent="0.2">
      <c r="A44" s="236" t="s">
        <v>1179</v>
      </c>
      <c r="B44" s="236" t="s">
        <v>1180</v>
      </c>
      <c r="C44" s="252">
        <v>62839.88</v>
      </c>
      <c r="D44" s="350">
        <f>C44/C92</f>
        <v>5.7413698505097465E-4</v>
      </c>
      <c r="E44" s="349"/>
    </row>
    <row r="45" spans="1:5" x14ac:dyDescent="0.2">
      <c r="A45" s="236" t="s">
        <v>1181</v>
      </c>
      <c r="B45" s="236" t="s">
        <v>1182</v>
      </c>
      <c r="C45" s="252">
        <v>176586.23</v>
      </c>
      <c r="D45" s="350">
        <f>C45/C92</f>
        <v>1.6133812746573989E-3</v>
      </c>
      <c r="E45" s="349"/>
    </row>
    <row r="46" spans="1:5" x14ac:dyDescent="0.2">
      <c r="A46" s="236" t="s">
        <v>1183</v>
      </c>
      <c r="B46" s="236" t="s">
        <v>1184</v>
      </c>
      <c r="C46" s="252">
        <v>29000</v>
      </c>
      <c r="D46" s="350">
        <f>C46/C92</f>
        <v>2.6495869448634E-4</v>
      </c>
      <c r="E46" s="349"/>
    </row>
    <row r="47" spans="1:5" x14ac:dyDescent="0.2">
      <c r="A47" s="236" t="s">
        <v>1185</v>
      </c>
      <c r="B47" s="236" t="s">
        <v>1186</v>
      </c>
      <c r="C47" s="252">
        <v>3866.11</v>
      </c>
      <c r="D47" s="350">
        <f>C47/C92</f>
        <v>3.532273994277876E-5</v>
      </c>
      <c r="E47" s="349"/>
    </row>
    <row r="48" spans="1:5" x14ac:dyDescent="0.2">
      <c r="A48" s="236" t="s">
        <v>1187</v>
      </c>
      <c r="B48" s="236" t="s">
        <v>1188</v>
      </c>
      <c r="C48" s="252">
        <v>2472</v>
      </c>
      <c r="D48" s="350">
        <f>C48/C92</f>
        <v>2.2585444578283877E-5</v>
      </c>
      <c r="E48" s="349"/>
    </row>
    <row r="49" spans="1:5" x14ac:dyDescent="0.2">
      <c r="A49" s="236" t="s">
        <v>1189</v>
      </c>
      <c r="B49" s="236" t="s">
        <v>1190</v>
      </c>
      <c r="C49" s="252">
        <v>250475.4</v>
      </c>
      <c r="D49" s="350">
        <f>C49/C92</f>
        <v>2.2884701718946139E-3</v>
      </c>
      <c r="E49" s="349"/>
    </row>
    <row r="50" spans="1:5" x14ac:dyDescent="0.2">
      <c r="A50" s="236" t="s">
        <v>1191</v>
      </c>
      <c r="B50" s="236" t="s">
        <v>1192</v>
      </c>
      <c r="C50" s="252">
        <v>1438495.71</v>
      </c>
      <c r="D50" s="350">
        <f>C50/C92</f>
        <v>1.3142825701579335E-2</v>
      </c>
      <c r="E50" s="349"/>
    </row>
    <row r="51" spans="1:5" x14ac:dyDescent="0.2">
      <c r="A51" s="236" t="s">
        <v>1193</v>
      </c>
      <c r="B51" s="236" t="s">
        <v>1194</v>
      </c>
      <c r="C51" s="252">
        <v>17400</v>
      </c>
      <c r="D51" s="350">
        <f>C51/C92</f>
        <v>1.5897521669180399E-4</v>
      </c>
      <c r="E51" s="349"/>
    </row>
    <row r="52" spans="1:5" x14ac:dyDescent="0.2">
      <c r="A52" s="236" t="s">
        <v>1195</v>
      </c>
      <c r="B52" s="236" t="s">
        <v>1196</v>
      </c>
      <c r="C52" s="252">
        <v>412911.42</v>
      </c>
      <c r="D52" s="350">
        <f>C52/C92</f>
        <v>3.7725679579896833E-3</v>
      </c>
      <c r="E52" s="349"/>
    </row>
    <row r="53" spans="1:5" x14ac:dyDescent="0.2">
      <c r="A53" s="236" t="s">
        <v>1197</v>
      </c>
      <c r="B53" s="236" t="s">
        <v>1198</v>
      </c>
      <c r="C53" s="252">
        <v>9337388.5399999991</v>
      </c>
      <c r="D53" s="350">
        <f>C53/C92</f>
        <v>8.5311113016210763E-2</v>
      </c>
      <c r="E53" s="349"/>
    </row>
    <row r="54" spans="1:5" x14ac:dyDescent="0.2">
      <c r="A54" s="236" t="s">
        <v>1199</v>
      </c>
      <c r="B54" s="236" t="s">
        <v>1200</v>
      </c>
      <c r="C54" s="252">
        <v>13920</v>
      </c>
      <c r="D54" s="350">
        <f>C54/C92</f>
        <v>1.2718017335344318E-4</v>
      </c>
      <c r="E54" s="349"/>
    </row>
    <row r="55" spans="1:5" x14ac:dyDescent="0.2">
      <c r="A55" s="236" t="s">
        <v>1201</v>
      </c>
      <c r="B55" s="236" t="s">
        <v>1202</v>
      </c>
      <c r="C55" s="252">
        <v>51865.9</v>
      </c>
      <c r="D55" s="350">
        <f>C55/C92</f>
        <v>4.7387314318479522E-4</v>
      </c>
      <c r="E55" s="349"/>
    </row>
    <row r="56" spans="1:5" x14ac:dyDescent="0.2">
      <c r="A56" s="236" t="s">
        <v>1203</v>
      </c>
      <c r="B56" s="236" t="s">
        <v>1204</v>
      </c>
      <c r="C56" s="252">
        <v>72489.95</v>
      </c>
      <c r="D56" s="350">
        <f>C56/C92</f>
        <v>6.6230491432345035E-4</v>
      </c>
      <c r="E56" s="349"/>
    </row>
    <row r="57" spans="1:5" x14ac:dyDescent="0.2">
      <c r="A57" s="236" t="s">
        <v>1205</v>
      </c>
      <c r="B57" s="236" t="s">
        <v>1206</v>
      </c>
      <c r="C57" s="252">
        <v>230040.03</v>
      </c>
      <c r="D57" s="350">
        <f>C57/C92</f>
        <v>2.1017622768413273E-3</v>
      </c>
      <c r="E57" s="349"/>
    </row>
    <row r="58" spans="1:5" x14ac:dyDescent="0.2">
      <c r="A58" s="236" t="s">
        <v>1207</v>
      </c>
      <c r="B58" s="236" t="s">
        <v>1208</v>
      </c>
      <c r="C58" s="252">
        <v>2824340.68</v>
      </c>
      <c r="D58" s="350">
        <f>C58/C92</f>
        <v>2.5804607564050407E-2</v>
      </c>
      <c r="E58" s="349"/>
    </row>
    <row r="59" spans="1:5" x14ac:dyDescent="0.2">
      <c r="A59" s="236" t="s">
        <v>1209</v>
      </c>
      <c r="B59" s="236" t="s">
        <v>1210</v>
      </c>
      <c r="C59" s="252">
        <v>187949.59</v>
      </c>
      <c r="D59" s="350">
        <f>C59/C92</f>
        <v>1.7172026895049262E-3</v>
      </c>
      <c r="E59" s="349"/>
    </row>
    <row r="60" spans="1:5" x14ac:dyDescent="0.2">
      <c r="A60" s="236" t="s">
        <v>1211</v>
      </c>
      <c r="B60" s="236" t="s">
        <v>1212</v>
      </c>
      <c r="C60" s="252">
        <v>5696.92</v>
      </c>
      <c r="D60" s="350">
        <f>C60/C92</f>
        <v>5.2049947785969657E-5</v>
      </c>
      <c r="E60" s="349"/>
    </row>
    <row r="61" spans="1:5" x14ac:dyDescent="0.2">
      <c r="A61" s="236" t="s">
        <v>1213</v>
      </c>
      <c r="B61" s="236" t="s">
        <v>1214</v>
      </c>
      <c r="C61" s="252">
        <v>17081.580000000002</v>
      </c>
      <c r="D61" s="350">
        <f>C61/C92</f>
        <v>1.56065970226344E-4</v>
      </c>
      <c r="E61" s="349"/>
    </row>
    <row r="62" spans="1:5" x14ac:dyDescent="0.2">
      <c r="A62" s="236" t="s">
        <v>1215</v>
      </c>
      <c r="B62" s="236" t="s">
        <v>1216</v>
      </c>
      <c r="C62" s="252">
        <v>107806.74</v>
      </c>
      <c r="D62" s="350">
        <f>C62/C92</f>
        <v>9.8497700300787211E-4</v>
      </c>
      <c r="E62" s="349"/>
    </row>
    <row r="63" spans="1:5" x14ac:dyDescent="0.2">
      <c r="A63" s="236" t="s">
        <v>1217</v>
      </c>
      <c r="B63" s="236" t="s">
        <v>1218</v>
      </c>
      <c r="C63" s="252">
        <v>9100.2000000000007</v>
      </c>
      <c r="D63" s="350">
        <f>C63/C92</f>
        <v>8.3144038329813501E-5</v>
      </c>
      <c r="E63" s="349"/>
    </row>
    <row r="64" spans="1:5" x14ac:dyDescent="0.2">
      <c r="A64" s="236" t="s">
        <v>1219</v>
      </c>
      <c r="B64" s="236" t="s">
        <v>1220</v>
      </c>
      <c r="C64" s="252">
        <v>1191029.28</v>
      </c>
      <c r="D64" s="350">
        <f>C64/C92</f>
        <v>1.0881847004269155E-2</v>
      </c>
      <c r="E64" s="349"/>
    </row>
    <row r="65" spans="1:5" x14ac:dyDescent="0.2">
      <c r="A65" s="236" t="s">
        <v>1221</v>
      </c>
      <c r="B65" s="236" t="s">
        <v>1222</v>
      </c>
      <c r="C65" s="252">
        <v>241472.26</v>
      </c>
      <c r="D65" s="350">
        <f>C65/C92</f>
        <v>2.2062129229057262E-3</v>
      </c>
      <c r="E65" s="349"/>
    </row>
    <row r="66" spans="1:5" x14ac:dyDescent="0.2">
      <c r="A66" s="236" t="s">
        <v>1223</v>
      </c>
      <c r="B66" s="236" t="s">
        <v>1224</v>
      </c>
      <c r="C66" s="252">
        <v>6798907.3200000003</v>
      </c>
      <c r="D66" s="350">
        <f>C66/C92</f>
        <v>6.2118262325545542E-2</v>
      </c>
      <c r="E66" s="349"/>
    </row>
    <row r="67" spans="1:5" x14ac:dyDescent="0.2">
      <c r="A67" s="236" t="s">
        <v>1225</v>
      </c>
      <c r="B67" s="236" t="s">
        <v>1226</v>
      </c>
      <c r="C67" s="252">
        <v>27995.119999999999</v>
      </c>
      <c r="D67" s="350">
        <f>C67/C92</f>
        <v>2.5577760162718709E-4</v>
      </c>
      <c r="E67" s="349"/>
    </row>
    <row r="68" spans="1:5" x14ac:dyDescent="0.2">
      <c r="A68" s="236" t="s">
        <v>1227</v>
      </c>
      <c r="B68" s="236" t="s">
        <v>1228</v>
      </c>
      <c r="C68" s="252">
        <v>257862.24</v>
      </c>
      <c r="D68" s="350">
        <f>C68/C92</f>
        <v>2.3559600850939061E-3</v>
      </c>
      <c r="E68" s="349"/>
    </row>
    <row r="69" spans="1:5" x14ac:dyDescent="0.2">
      <c r="A69" s="236" t="s">
        <v>1229</v>
      </c>
      <c r="B69" s="236" t="s">
        <v>1230</v>
      </c>
      <c r="C69" s="252">
        <v>113573.28</v>
      </c>
      <c r="D69" s="350">
        <f>C69/C92</f>
        <v>1.0376630343907429E-3</v>
      </c>
      <c r="E69" s="349"/>
    </row>
    <row r="70" spans="1:5" x14ac:dyDescent="0.2">
      <c r="A70" s="236" t="s">
        <v>1231</v>
      </c>
      <c r="B70" s="236" t="s">
        <v>1232</v>
      </c>
      <c r="C70" s="252">
        <v>10092</v>
      </c>
      <c r="D70" s="350">
        <f>C70/C92</f>
        <v>9.2205625681246318E-5</v>
      </c>
      <c r="E70" s="349"/>
    </row>
    <row r="71" spans="1:5" x14ac:dyDescent="0.2">
      <c r="A71" s="236" t="s">
        <v>1233</v>
      </c>
      <c r="B71" s="236" t="s">
        <v>1234</v>
      </c>
      <c r="C71" s="252">
        <v>146039.66</v>
      </c>
      <c r="D71" s="350">
        <f>C71/C92</f>
        <v>1.3342923329941023E-3</v>
      </c>
      <c r="E71" s="349"/>
    </row>
    <row r="72" spans="1:5" x14ac:dyDescent="0.2">
      <c r="A72" s="236" t="s">
        <v>1235</v>
      </c>
      <c r="B72" s="236" t="s">
        <v>1236</v>
      </c>
      <c r="C72" s="252">
        <v>1901889.29</v>
      </c>
      <c r="D72" s="350">
        <f>C72/C92</f>
        <v>1.7376624252963865E-2</v>
      </c>
      <c r="E72" s="349"/>
    </row>
    <row r="73" spans="1:5" x14ac:dyDescent="0.2">
      <c r="A73" s="236" t="s">
        <v>1237</v>
      </c>
      <c r="B73" s="236" t="s">
        <v>1238</v>
      </c>
      <c r="C73" s="252">
        <v>148048.79999999999</v>
      </c>
      <c r="D73" s="350">
        <f>C73/C92</f>
        <v>1.3526488540782501E-3</v>
      </c>
      <c r="E73" s="349"/>
    </row>
    <row r="74" spans="1:5" x14ac:dyDescent="0.2">
      <c r="A74" s="236" t="s">
        <v>1239</v>
      </c>
      <c r="B74" s="236" t="s">
        <v>1240</v>
      </c>
      <c r="C74" s="252">
        <v>5921.32</v>
      </c>
      <c r="D74" s="350">
        <f>C74/C92</f>
        <v>5.4100179890891537E-5</v>
      </c>
      <c r="E74" s="349"/>
    </row>
    <row r="75" spans="1:5" x14ac:dyDescent="0.2">
      <c r="A75" s="236" t="s">
        <v>1241</v>
      </c>
      <c r="B75" s="236" t="s">
        <v>1242</v>
      </c>
      <c r="C75" s="252">
        <v>232320.11</v>
      </c>
      <c r="D75" s="350">
        <f>C75/C92</f>
        <v>2.1225942430525137E-3</v>
      </c>
      <c r="E75" s="349"/>
    </row>
    <row r="76" spans="1:5" x14ac:dyDescent="0.2">
      <c r="A76" s="236" t="s">
        <v>1243</v>
      </c>
      <c r="B76" s="236" t="s">
        <v>1244</v>
      </c>
      <c r="C76" s="252">
        <v>10603.2</v>
      </c>
      <c r="D76" s="350">
        <f>C76/C92</f>
        <v>9.6876207909571055E-5</v>
      </c>
      <c r="E76" s="349"/>
    </row>
    <row r="77" spans="1:5" x14ac:dyDescent="0.2">
      <c r="A77" s="236" t="s">
        <v>1245</v>
      </c>
      <c r="B77" s="236" t="s">
        <v>1246</v>
      </c>
      <c r="C77" s="252">
        <v>29844</v>
      </c>
      <c r="D77" s="350">
        <f>C77/C92</f>
        <v>2.7266990614656313E-4</v>
      </c>
      <c r="E77" s="349"/>
    </row>
    <row r="78" spans="1:5" x14ac:dyDescent="0.2">
      <c r="A78" s="236" t="s">
        <v>1247</v>
      </c>
      <c r="B78" s="236" t="s">
        <v>1248</v>
      </c>
      <c r="C78" s="252">
        <v>2104</v>
      </c>
      <c r="D78" s="350">
        <f>C78/C92</f>
        <v>1.9223210110319289E-5</v>
      </c>
      <c r="E78" s="349"/>
    </row>
    <row r="79" spans="1:5" x14ac:dyDescent="0.2">
      <c r="A79" s="236" t="s">
        <v>1249</v>
      </c>
      <c r="B79" s="236" t="s">
        <v>1250</v>
      </c>
      <c r="C79" s="252">
        <v>-3.05</v>
      </c>
      <c r="D79" s="350">
        <f>C79/C92</f>
        <v>-2.7866345454597825E-8</v>
      </c>
      <c r="E79" s="349"/>
    </row>
    <row r="80" spans="1:5" x14ac:dyDescent="0.2">
      <c r="A80" s="236" t="s">
        <v>1251</v>
      </c>
      <c r="B80" s="236" t="s">
        <v>1252</v>
      </c>
      <c r="C80" s="252">
        <v>1214918</v>
      </c>
      <c r="D80" s="350">
        <f>C80/C92</f>
        <v>1.1100106454757076E-2</v>
      </c>
      <c r="E80" s="349"/>
    </row>
    <row r="81" spans="1:5" x14ac:dyDescent="0.2">
      <c r="A81" s="236" t="s">
        <v>1253</v>
      </c>
      <c r="B81" s="236" t="s">
        <v>1254</v>
      </c>
      <c r="C81" s="252">
        <v>2921437.23</v>
      </c>
      <c r="D81" s="350">
        <f>C81/C92</f>
        <v>2.6691730844296185E-2</v>
      </c>
      <c r="E81" s="349"/>
    </row>
    <row r="82" spans="1:5" x14ac:dyDescent="0.2">
      <c r="A82" s="236" t="s">
        <v>1255</v>
      </c>
      <c r="B82" s="236" t="s">
        <v>1256</v>
      </c>
      <c r="C82" s="252">
        <v>302090.15000000002</v>
      </c>
      <c r="D82" s="350">
        <f>C82/C92</f>
        <v>2.7600486814200907E-3</v>
      </c>
      <c r="E82" s="349"/>
    </row>
    <row r="83" spans="1:5" x14ac:dyDescent="0.2">
      <c r="A83" s="236" t="s">
        <v>1257</v>
      </c>
      <c r="B83" s="236" t="s">
        <v>1258</v>
      </c>
      <c r="C83" s="252">
        <v>2196358.4</v>
      </c>
      <c r="D83" s="350">
        <f>C83/C92</f>
        <v>2.0067043251314018E-2</v>
      </c>
      <c r="E83" s="349"/>
    </row>
    <row r="84" spans="1:5" x14ac:dyDescent="0.2">
      <c r="A84" s="236" t="s">
        <v>1259</v>
      </c>
      <c r="B84" s="236" t="s">
        <v>1260</v>
      </c>
      <c r="C84" s="252">
        <v>8408139.25</v>
      </c>
      <c r="D84" s="350">
        <f>C84/C92</f>
        <v>7.6821020646184623E-2</v>
      </c>
      <c r="E84" s="349"/>
    </row>
    <row r="85" spans="1:5" x14ac:dyDescent="0.2">
      <c r="A85" s="236" t="s">
        <v>1261</v>
      </c>
      <c r="B85" s="236" t="s">
        <v>1262</v>
      </c>
      <c r="C85" s="252">
        <v>104140.29</v>
      </c>
      <c r="D85" s="350">
        <f>C85/C92</f>
        <v>9.5147845799409812E-4</v>
      </c>
      <c r="E85" s="349"/>
    </row>
    <row r="86" spans="1:5" x14ac:dyDescent="0.2">
      <c r="A86" s="236" t="s">
        <v>1263</v>
      </c>
      <c r="B86" s="236" t="s">
        <v>1264</v>
      </c>
      <c r="C86" s="252">
        <v>2217102.61</v>
      </c>
      <c r="D86" s="350">
        <f>C86/C92</f>
        <v>2.0256572865098518E-2</v>
      </c>
      <c r="E86" s="349"/>
    </row>
    <row r="87" spans="1:5" x14ac:dyDescent="0.2">
      <c r="A87" s="236" t="s">
        <v>1265</v>
      </c>
      <c r="B87" s="236" t="s">
        <v>1266</v>
      </c>
      <c r="C87" s="252">
        <v>160560</v>
      </c>
      <c r="D87" s="350">
        <f>C87/C92</f>
        <v>1.466957516783681E-3</v>
      </c>
      <c r="E87" s="349"/>
    </row>
    <row r="88" spans="1:5" x14ac:dyDescent="0.2">
      <c r="A88" s="236" t="s">
        <v>1267</v>
      </c>
      <c r="B88" s="236" t="s">
        <v>1268</v>
      </c>
      <c r="C88" s="252">
        <v>2162347.7999999998</v>
      </c>
      <c r="D88" s="350">
        <f>C88/C92</f>
        <v>1.975630517632446E-2</v>
      </c>
      <c r="E88" s="349"/>
    </row>
    <row r="89" spans="1:5" x14ac:dyDescent="0.2">
      <c r="A89" s="236" t="s">
        <v>1269</v>
      </c>
      <c r="B89" s="236" t="s">
        <v>1270</v>
      </c>
      <c r="C89" s="252">
        <v>1666818.39</v>
      </c>
      <c r="D89" s="350">
        <f>C89/C92</f>
        <v>1.5228897398628382E-2</v>
      </c>
      <c r="E89" s="349"/>
    </row>
    <row r="90" spans="1:5" x14ac:dyDescent="0.2">
      <c r="A90" s="236" t="s">
        <v>1271</v>
      </c>
      <c r="B90" s="236" t="s">
        <v>1272</v>
      </c>
      <c r="C90" s="252">
        <v>104100.08</v>
      </c>
      <c r="D90" s="350">
        <f>C90/C92</f>
        <v>9.5111107905943286E-4</v>
      </c>
      <c r="E90" s="349"/>
    </row>
    <row r="91" spans="1:5" x14ac:dyDescent="0.2">
      <c r="A91" s="236" t="s">
        <v>1273</v>
      </c>
      <c r="B91" s="236" t="s">
        <v>1274</v>
      </c>
      <c r="C91" s="252">
        <v>684997.01</v>
      </c>
      <c r="D91" s="350">
        <f>C91/C92</f>
        <v>6.2584797757464271E-3</v>
      </c>
      <c r="E91" s="349"/>
    </row>
    <row r="92" spans="1:5" x14ac:dyDescent="0.2">
      <c r="A92" s="251"/>
      <c r="B92" s="251" t="s">
        <v>362</v>
      </c>
      <c r="C92" s="250">
        <f>SUM(C8:C91)</f>
        <v>109451022.38000007</v>
      </c>
      <c r="D92" s="348">
        <f>SUM(D8:D91)</f>
        <v>0.99999999999999944</v>
      </c>
      <c r="E92" s="310"/>
    </row>
    <row r="93" spans="1:5" x14ac:dyDescent="0.2">
      <c r="A93" s="347"/>
      <c r="B93" s="347"/>
      <c r="C93" s="346"/>
      <c r="D93" s="345"/>
      <c r="E93" s="344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paperSize="152" scale="72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6"/>
  </cols>
  <sheetData>
    <row r="2" spans="1:5" ht="15" customHeight="1" x14ac:dyDescent="0.2">
      <c r="A2" s="451" t="s">
        <v>142</v>
      </c>
      <c r="B2" s="452"/>
      <c r="C2" s="122"/>
      <c r="D2" s="123"/>
      <c r="E2" s="123"/>
    </row>
    <row r="3" spans="1:5" ht="12" thickBot="1" x14ac:dyDescent="0.25">
      <c r="A3" s="15"/>
      <c r="B3" s="15"/>
      <c r="C3" s="122"/>
      <c r="D3" s="123"/>
      <c r="E3" s="123"/>
    </row>
    <row r="4" spans="1:5" ht="14.1" customHeight="1" x14ac:dyDescent="0.2">
      <c r="A4" s="137" t="s">
        <v>233</v>
      </c>
      <c r="B4" s="94"/>
      <c r="C4" s="124"/>
      <c r="D4" s="125"/>
      <c r="E4" s="126"/>
    </row>
    <row r="5" spans="1:5" ht="14.1" customHeight="1" x14ac:dyDescent="0.2">
      <c r="A5" s="139" t="s">
        <v>143</v>
      </c>
      <c r="B5" s="12"/>
      <c r="C5" s="22"/>
      <c r="D5" s="35"/>
      <c r="E5" s="127"/>
    </row>
    <row r="6" spans="1:5" ht="14.1" customHeight="1" x14ac:dyDescent="0.2">
      <c r="A6" s="139" t="s">
        <v>172</v>
      </c>
      <c r="B6" s="105"/>
      <c r="C6" s="105"/>
      <c r="D6" s="105"/>
      <c r="E6" s="106"/>
    </row>
    <row r="7" spans="1:5" ht="14.1" customHeight="1" x14ac:dyDescent="0.2">
      <c r="A7" s="156" t="s">
        <v>205</v>
      </c>
      <c r="B7" s="12"/>
      <c r="C7" s="22"/>
      <c r="D7" s="35"/>
      <c r="E7" s="127"/>
    </row>
    <row r="8" spans="1:5" ht="14.1" customHeight="1" thickBot="1" x14ac:dyDescent="0.25">
      <c r="A8" s="151" t="s">
        <v>206</v>
      </c>
      <c r="B8" s="97"/>
      <c r="C8" s="120"/>
      <c r="D8" s="128"/>
      <c r="E8" s="129"/>
    </row>
    <row r="9" spans="1:5" x14ac:dyDescent="0.2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zoomScaleNormal="100" zoomScaleSheetLayoutView="100" workbookViewId="0">
      <selection activeCell="G16" sqref="A1:G16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16384" width="11.42578125" style="89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59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15" t="s">
        <v>370</v>
      </c>
      <c r="B5" s="215"/>
      <c r="C5" s="13"/>
      <c r="D5" s="13"/>
      <c r="E5" s="13"/>
      <c r="G5" s="188" t="s">
        <v>369</v>
      </c>
    </row>
    <row r="6" spans="1:7" s="24" customFormat="1" x14ac:dyDescent="0.2">
      <c r="A6" s="279"/>
      <c r="B6" s="279"/>
      <c r="C6" s="23"/>
      <c r="D6" s="335"/>
      <c r="E6" s="335"/>
    </row>
    <row r="7" spans="1:7" ht="15" customHeight="1" x14ac:dyDescent="0.2">
      <c r="A7" s="226" t="s">
        <v>45</v>
      </c>
      <c r="B7" s="225" t="s">
        <v>46</v>
      </c>
      <c r="C7" s="291" t="s">
        <v>47</v>
      </c>
      <c r="D7" s="291" t="s">
        <v>48</v>
      </c>
      <c r="E7" s="358" t="s">
        <v>368</v>
      </c>
      <c r="F7" s="314" t="s">
        <v>242</v>
      </c>
      <c r="G7" s="314" t="s">
        <v>340</v>
      </c>
    </row>
    <row r="8" spans="1:7" x14ac:dyDescent="0.2">
      <c r="A8" s="236" t="s">
        <v>1275</v>
      </c>
      <c r="B8" s="236" t="s">
        <v>1276</v>
      </c>
      <c r="C8" s="252">
        <v>-303578629.67000002</v>
      </c>
      <c r="D8" s="252">
        <v>-303578629.67000002</v>
      </c>
      <c r="E8" s="252">
        <v>0</v>
      </c>
      <c r="F8" s="313"/>
      <c r="G8" s="285"/>
    </row>
    <row r="9" spans="1:7" x14ac:dyDescent="0.2">
      <c r="A9" s="236" t="s">
        <v>1277</v>
      </c>
      <c r="B9" s="236" t="s">
        <v>1278</v>
      </c>
      <c r="C9" s="252">
        <v>23219001.030000001</v>
      </c>
      <c r="D9" s="252">
        <v>23219001.030000001</v>
      </c>
      <c r="E9" s="252">
        <v>0</v>
      </c>
      <c r="F9" s="252"/>
      <c r="G9" s="285"/>
    </row>
    <row r="10" spans="1:7" x14ac:dyDescent="0.2">
      <c r="A10" s="236" t="s">
        <v>1279</v>
      </c>
      <c r="B10" s="236" t="s">
        <v>1280</v>
      </c>
      <c r="C10" s="252">
        <v>-728508.57</v>
      </c>
      <c r="D10" s="252">
        <v>-728508.57</v>
      </c>
      <c r="E10" s="252">
        <v>0</v>
      </c>
      <c r="F10" s="285"/>
      <c r="G10" s="285"/>
    </row>
    <row r="11" spans="1:7" x14ac:dyDescent="0.2">
      <c r="A11" s="236" t="s">
        <v>1281</v>
      </c>
      <c r="B11" s="236" t="s">
        <v>1282</v>
      </c>
      <c r="C11" s="252">
        <v>-9740771.7699999996</v>
      </c>
      <c r="D11" s="252">
        <v>-9740771.7699999996</v>
      </c>
      <c r="E11" s="252">
        <v>0</v>
      </c>
      <c r="F11" s="285"/>
      <c r="G11" s="285"/>
    </row>
    <row r="12" spans="1:7" x14ac:dyDescent="0.2">
      <c r="A12" s="236"/>
      <c r="B12" s="236"/>
      <c r="C12" s="252"/>
      <c r="D12" s="252"/>
      <c r="E12" s="252"/>
      <c r="F12" s="285"/>
      <c r="G12" s="285"/>
    </row>
    <row r="13" spans="1:7" x14ac:dyDescent="0.2">
      <c r="A13" s="236"/>
      <c r="B13" s="236"/>
      <c r="C13" s="252"/>
      <c r="D13" s="252"/>
      <c r="E13" s="252"/>
      <c r="F13" s="285"/>
      <c r="G13" s="285"/>
    </row>
    <row r="14" spans="1:7" x14ac:dyDescent="0.2">
      <c r="A14" s="282"/>
      <c r="B14" s="251" t="s">
        <v>367</v>
      </c>
      <c r="C14" s="237">
        <f>SUM(C8:C13)</f>
        <v>-290828908.97999996</v>
      </c>
      <c r="D14" s="237">
        <f>SUM(D8:D13)</f>
        <v>-290828908.97999996</v>
      </c>
      <c r="E14" s="217">
        <f>SUM(E8:E13)</f>
        <v>0</v>
      </c>
      <c r="F14" s="357"/>
      <c r="G14" s="357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rintOptions horizontalCentered="1"/>
  <pageMargins left="0.23622047244094491" right="0.23622047244094491" top="0.74803149606299213" bottom="0.74803149606299213" header="0.31496062992125984" footer="0.31496062992125984"/>
  <pageSetup paperSize="152" scale="84" fitToHeight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 x14ac:dyDescent="0.2">
      <c r="A2" s="451" t="s">
        <v>142</v>
      </c>
      <c r="B2" s="452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233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143</v>
      </c>
      <c r="B5" s="12"/>
      <c r="C5" s="12"/>
      <c r="D5" s="12"/>
      <c r="E5" s="12"/>
      <c r="F5" s="12"/>
      <c r="G5" s="96"/>
    </row>
    <row r="6" spans="1:7" ht="14.1" customHeight="1" x14ac:dyDescent="0.2">
      <c r="A6" s="168" t="s">
        <v>207</v>
      </c>
      <c r="B6" s="92"/>
      <c r="C6" s="92"/>
      <c r="D6" s="92"/>
      <c r="E6" s="92"/>
      <c r="F6" s="92"/>
      <c r="G6" s="93"/>
    </row>
    <row r="7" spans="1:7" ht="14.1" customHeight="1" x14ac:dyDescent="0.2">
      <c r="A7" s="139" t="s">
        <v>168</v>
      </c>
      <c r="B7" s="92"/>
      <c r="C7" s="92"/>
      <c r="D7" s="92"/>
      <c r="E7" s="92"/>
      <c r="F7" s="92"/>
      <c r="G7" s="93"/>
    </row>
    <row r="8" spans="1:7" ht="14.1" customHeight="1" x14ac:dyDescent="0.2">
      <c r="A8" s="139" t="s">
        <v>208</v>
      </c>
      <c r="B8" s="12"/>
      <c r="C8" s="12"/>
      <c r="D8" s="12"/>
      <c r="E8" s="12"/>
      <c r="F8" s="12"/>
      <c r="G8" s="96"/>
    </row>
    <row r="9" spans="1:7" ht="14.1" customHeight="1" x14ac:dyDescent="0.2">
      <c r="A9" s="139" t="s">
        <v>209</v>
      </c>
      <c r="B9" s="92"/>
      <c r="C9" s="92"/>
      <c r="D9" s="92"/>
      <c r="E9" s="92"/>
      <c r="F9" s="92"/>
      <c r="G9" s="93"/>
    </row>
    <row r="10" spans="1:7" ht="14.1" customHeight="1" thickBot="1" x14ac:dyDescent="0.25">
      <c r="A10" s="144" t="s">
        <v>210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zoomScaleNormal="100" zoomScaleSheetLayoutView="100" workbookViewId="0">
      <selection activeCell="F67" sqref="A1:F67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5" t="s">
        <v>373</v>
      </c>
      <c r="B5" s="215"/>
      <c r="C5" s="13"/>
      <c r="D5" s="13"/>
      <c r="E5" s="13"/>
      <c r="F5" s="188" t="s">
        <v>372</v>
      </c>
    </row>
    <row r="6" spans="1:6" s="24" customFormat="1" x14ac:dyDescent="0.2">
      <c r="A6" s="279"/>
      <c r="B6" s="279"/>
      <c r="C6" s="23"/>
      <c r="D6" s="335"/>
      <c r="E6" s="335"/>
    </row>
    <row r="7" spans="1:6" ht="15" customHeight="1" x14ac:dyDescent="0.2">
      <c r="A7" s="226" t="s">
        <v>45</v>
      </c>
      <c r="B7" s="225" t="s">
        <v>46</v>
      </c>
      <c r="C7" s="291" t="s">
        <v>47</v>
      </c>
      <c r="D7" s="291" t="s">
        <v>48</v>
      </c>
      <c r="E7" s="358" t="s">
        <v>368</v>
      </c>
      <c r="F7" s="358" t="s">
        <v>340</v>
      </c>
    </row>
    <row r="8" spans="1:6" x14ac:dyDescent="0.2">
      <c r="A8" s="236" t="s">
        <v>1283</v>
      </c>
      <c r="B8" s="236" t="s">
        <v>1284</v>
      </c>
      <c r="C8" s="252">
        <v>-440899043.98000002</v>
      </c>
      <c r="D8" s="252">
        <v>0</v>
      </c>
      <c r="E8" s="252">
        <v>440899043.98000002</v>
      </c>
      <c r="F8" s="360"/>
    </row>
    <row r="9" spans="1:6" x14ac:dyDescent="0.2">
      <c r="A9" s="236" t="s">
        <v>1283</v>
      </c>
      <c r="B9" s="236" t="s">
        <v>1285</v>
      </c>
      <c r="C9" s="252">
        <v>0</v>
      </c>
      <c r="D9" s="252">
        <v>218029522.78</v>
      </c>
      <c r="E9" s="252">
        <v>218029522.78</v>
      </c>
      <c r="F9" s="360"/>
    </row>
    <row r="10" spans="1:6" x14ac:dyDescent="0.2">
      <c r="A10" s="236" t="s">
        <v>1286</v>
      </c>
      <c r="B10" s="236" t="s">
        <v>1287</v>
      </c>
      <c r="C10" s="252">
        <v>-278642776.35000002</v>
      </c>
      <c r="D10" s="252">
        <v>-278642776.35000002</v>
      </c>
      <c r="E10" s="252">
        <v>0</v>
      </c>
      <c r="F10" s="360"/>
    </row>
    <row r="11" spans="1:6" x14ac:dyDescent="0.2">
      <c r="A11" s="236" t="s">
        <v>1288</v>
      </c>
      <c r="B11" s="236" t="s">
        <v>1289</v>
      </c>
      <c r="C11" s="252">
        <v>-80350633.959999993</v>
      </c>
      <c r="D11" s="252">
        <v>-80346325.959999993</v>
      </c>
      <c r="E11" s="252">
        <v>4308</v>
      </c>
      <c r="F11" s="360"/>
    </row>
    <row r="12" spans="1:6" x14ac:dyDescent="0.2">
      <c r="A12" s="236" t="s">
        <v>1290</v>
      </c>
      <c r="B12" s="236" t="s">
        <v>1291</v>
      </c>
      <c r="C12" s="252">
        <v>-18582350.920000002</v>
      </c>
      <c r="D12" s="252">
        <v>-18582350.920000002</v>
      </c>
      <c r="E12" s="252">
        <v>0</v>
      </c>
      <c r="F12" s="360"/>
    </row>
    <row r="13" spans="1:6" x14ac:dyDescent="0.2">
      <c r="A13" s="236" t="s">
        <v>1292</v>
      </c>
      <c r="B13" s="236" t="s">
        <v>1293</v>
      </c>
      <c r="C13" s="252">
        <v>-8653812.4100000001</v>
      </c>
      <c r="D13" s="252">
        <v>-8653812.4100000001</v>
      </c>
      <c r="E13" s="252">
        <v>0</v>
      </c>
      <c r="F13" s="360"/>
    </row>
    <row r="14" spans="1:6" x14ac:dyDescent="0.2">
      <c r="A14" s="236" t="s">
        <v>1294</v>
      </c>
      <c r="B14" s="236" t="s">
        <v>1295</v>
      </c>
      <c r="C14" s="252">
        <v>50934919.979999997</v>
      </c>
      <c r="D14" s="252">
        <v>50934919.979999997</v>
      </c>
      <c r="E14" s="252">
        <v>0</v>
      </c>
      <c r="F14" s="360"/>
    </row>
    <row r="15" spans="1:6" x14ac:dyDescent="0.2">
      <c r="A15" s="236" t="s">
        <v>1296</v>
      </c>
      <c r="B15" s="236" t="s">
        <v>1297</v>
      </c>
      <c r="C15" s="252">
        <v>-97354626.340000004</v>
      </c>
      <c r="D15" s="252">
        <v>-97354626.340000004</v>
      </c>
      <c r="E15" s="252">
        <v>0</v>
      </c>
      <c r="F15" s="360"/>
    </row>
    <row r="16" spans="1:6" x14ac:dyDescent="0.2">
      <c r="A16" s="236" t="s">
        <v>1298</v>
      </c>
      <c r="B16" s="236" t="s">
        <v>1299</v>
      </c>
      <c r="C16" s="252">
        <v>84601493.540000007</v>
      </c>
      <c r="D16" s="252">
        <v>84601493.540000007</v>
      </c>
      <c r="E16" s="252">
        <v>0</v>
      </c>
      <c r="F16" s="360"/>
    </row>
    <row r="17" spans="1:6" x14ac:dyDescent="0.2">
      <c r="A17" s="236" t="s">
        <v>1300</v>
      </c>
      <c r="B17" s="236" t="s">
        <v>1301</v>
      </c>
      <c r="C17" s="252">
        <v>-321154790.69999999</v>
      </c>
      <c r="D17" s="252">
        <v>-320938870.19999999</v>
      </c>
      <c r="E17" s="252">
        <v>215920.5</v>
      </c>
      <c r="F17" s="360"/>
    </row>
    <row r="18" spans="1:6" x14ac:dyDescent="0.2">
      <c r="A18" s="236" t="s">
        <v>1302</v>
      </c>
      <c r="B18" s="236" t="s">
        <v>1303</v>
      </c>
      <c r="C18" s="252">
        <v>0</v>
      </c>
      <c r="D18" s="252">
        <v>-440654606.69999999</v>
      </c>
      <c r="E18" s="252">
        <v>-440654606.69999999</v>
      </c>
      <c r="F18" s="360"/>
    </row>
    <row r="19" spans="1:6" x14ac:dyDescent="0.2">
      <c r="A19" s="236" t="s">
        <v>1304</v>
      </c>
      <c r="B19" s="236" t="s">
        <v>1305</v>
      </c>
      <c r="C19" s="252">
        <v>-61875470.859999999</v>
      </c>
      <c r="D19" s="252">
        <v>-61875470.859999999</v>
      </c>
      <c r="E19" s="252">
        <v>0</v>
      </c>
      <c r="F19" s="360"/>
    </row>
    <row r="20" spans="1:6" x14ac:dyDescent="0.2">
      <c r="A20" s="236" t="s">
        <v>1306</v>
      </c>
      <c r="B20" s="236" t="s">
        <v>1307</v>
      </c>
      <c r="C20" s="252">
        <v>-16027788.9</v>
      </c>
      <c r="D20" s="252">
        <v>-16027788.9</v>
      </c>
      <c r="E20" s="252">
        <v>0</v>
      </c>
      <c r="F20" s="360"/>
    </row>
    <row r="21" spans="1:6" x14ac:dyDescent="0.2">
      <c r="A21" s="236" t="s">
        <v>1308</v>
      </c>
      <c r="B21" s="236" t="s">
        <v>1309</v>
      </c>
      <c r="C21" s="252">
        <v>-386594.13</v>
      </c>
      <c r="D21" s="252">
        <v>-386594.13</v>
      </c>
      <c r="E21" s="252">
        <v>0</v>
      </c>
      <c r="F21" s="360"/>
    </row>
    <row r="22" spans="1:6" x14ac:dyDescent="0.2">
      <c r="A22" s="236" t="s">
        <v>1310</v>
      </c>
      <c r="B22" s="236" t="s">
        <v>1311</v>
      </c>
      <c r="C22" s="252">
        <v>-1720583.57</v>
      </c>
      <c r="D22" s="252">
        <v>-1720583.57</v>
      </c>
      <c r="E22" s="252">
        <v>0</v>
      </c>
      <c r="F22" s="360"/>
    </row>
    <row r="23" spans="1:6" x14ac:dyDescent="0.2">
      <c r="A23" s="236" t="s">
        <v>1312</v>
      </c>
      <c r="B23" s="236" t="s">
        <v>1313</v>
      </c>
      <c r="C23" s="252">
        <v>-2573689.62</v>
      </c>
      <c r="D23" s="252">
        <v>-2573689.62</v>
      </c>
      <c r="E23" s="252">
        <v>0</v>
      </c>
      <c r="F23" s="360"/>
    </row>
    <row r="24" spans="1:6" x14ac:dyDescent="0.2">
      <c r="A24" s="236" t="s">
        <v>1314</v>
      </c>
      <c r="B24" s="236" t="s">
        <v>1315</v>
      </c>
      <c r="C24" s="252">
        <v>-54738285.25</v>
      </c>
      <c r="D24" s="252">
        <v>-54738285.25</v>
      </c>
      <c r="E24" s="252">
        <v>0</v>
      </c>
      <c r="F24" s="360"/>
    </row>
    <row r="25" spans="1:6" x14ac:dyDescent="0.2">
      <c r="A25" s="236" t="s">
        <v>1316</v>
      </c>
      <c r="B25" s="236" t="s">
        <v>1317</v>
      </c>
      <c r="C25" s="252">
        <v>-44915434.090000004</v>
      </c>
      <c r="D25" s="252">
        <v>-44915434.090000004</v>
      </c>
      <c r="E25" s="252">
        <v>0</v>
      </c>
      <c r="F25" s="360"/>
    </row>
    <row r="26" spans="1:6" x14ac:dyDescent="0.2">
      <c r="A26" s="236" t="s">
        <v>1318</v>
      </c>
      <c r="B26" s="236" t="s">
        <v>1319</v>
      </c>
      <c r="C26" s="252">
        <v>-60048476.219999999</v>
      </c>
      <c r="D26" s="252">
        <v>-60048476.219999999</v>
      </c>
      <c r="E26" s="252">
        <v>0</v>
      </c>
      <c r="F26" s="360"/>
    </row>
    <row r="27" spans="1:6" x14ac:dyDescent="0.2">
      <c r="A27" s="236" t="s">
        <v>1320</v>
      </c>
      <c r="B27" s="236" t="s">
        <v>1321</v>
      </c>
      <c r="C27" s="252">
        <v>-58145805.259999998</v>
      </c>
      <c r="D27" s="252">
        <v>-58145805.259999998</v>
      </c>
      <c r="E27" s="252">
        <v>0</v>
      </c>
      <c r="F27" s="360"/>
    </row>
    <row r="28" spans="1:6" x14ac:dyDescent="0.2">
      <c r="A28" s="236" t="s">
        <v>1322</v>
      </c>
      <c r="B28" s="236" t="s">
        <v>1323</v>
      </c>
      <c r="C28" s="252">
        <v>-14806398.869999999</v>
      </c>
      <c r="D28" s="252">
        <v>-14806398.869999999</v>
      </c>
      <c r="E28" s="252">
        <v>0</v>
      </c>
      <c r="F28" s="360"/>
    </row>
    <row r="29" spans="1:6" x14ac:dyDescent="0.2">
      <c r="A29" s="236" t="s">
        <v>1324</v>
      </c>
      <c r="B29" s="236" t="s">
        <v>1325</v>
      </c>
      <c r="C29" s="252">
        <v>4923843.5999999996</v>
      </c>
      <c r="D29" s="252">
        <v>4923843.5999999996</v>
      </c>
      <c r="E29" s="252">
        <v>0</v>
      </c>
      <c r="F29" s="360"/>
    </row>
    <row r="30" spans="1:6" x14ac:dyDescent="0.2">
      <c r="A30" s="236" t="s">
        <v>1326</v>
      </c>
      <c r="B30" s="236" t="s">
        <v>1327</v>
      </c>
      <c r="C30" s="252">
        <v>-10761939.199999999</v>
      </c>
      <c r="D30" s="252">
        <v>-10761939.199999999</v>
      </c>
      <c r="E30" s="252">
        <v>0</v>
      </c>
      <c r="F30" s="360"/>
    </row>
    <row r="31" spans="1:6" x14ac:dyDescent="0.2">
      <c r="A31" s="236" t="s">
        <v>1328</v>
      </c>
      <c r="B31" s="236" t="s">
        <v>1329</v>
      </c>
      <c r="C31" s="252">
        <v>-450861.07</v>
      </c>
      <c r="D31" s="252">
        <v>-450861.07</v>
      </c>
      <c r="E31" s="252">
        <v>0</v>
      </c>
      <c r="F31" s="360"/>
    </row>
    <row r="32" spans="1:6" x14ac:dyDescent="0.2">
      <c r="A32" s="236" t="s">
        <v>1330</v>
      </c>
      <c r="B32" s="236" t="s">
        <v>1331</v>
      </c>
      <c r="C32" s="252">
        <v>-299435.24</v>
      </c>
      <c r="D32" s="252">
        <v>-299435.24</v>
      </c>
      <c r="E32" s="252">
        <v>0</v>
      </c>
      <c r="F32" s="360"/>
    </row>
    <row r="33" spans="1:6" x14ac:dyDescent="0.2">
      <c r="A33" s="236" t="s">
        <v>1332</v>
      </c>
      <c r="B33" s="236" t="s">
        <v>1333</v>
      </c>
      <c r="C33" s="252">
        <v>-65946.81</v>
      </c>
      <c r="D33" s="252">
        <v>-65946.81</v>
      </c>
      <c r="E33" s="252">
        <v>0</v>
      </c>
      <c r="F33" s="360"/>
    </row>
    <row r="34" spans="1:6" x14ac:dyDescent="0.2">
      <c r="A34" s="236" t="s">
        <v>1334</v>
      </c>
      <c r="B34" s="236" t="s">
        <v>1335</v>
      </c>
      <c r="C34" s="252">
        <v>-438058.44</v>
      </c>
      <c r="D34" s="252">
        <v>-438058.44</v>
      </c>
      <c r="E34" s="252">
        <v>0</v>
      </c>
      <c r="F34" s="360"/>
    </row>
    <row r="35" spans="1:6" x14ac:dyDescent="0.2">
      <c r="A35" s="236" t="s">
        <v>1336</v>
      </c>
      <c r="B35" s="236" t="s">
        <v>1337</v>
      </c>
      <c r="C35" s="252">
        <v>-3453297.62</v>
      </c>
      <c r="D35" s="252">
        <v>-3453297.62</v>
      </c>
      <c r="E35" s="252">
        <v>0</v>
      </c>
      <c r="F35" s="360"/>
    </row>
    <row r="36" spans="1:6" x14ac:dyDescent="0.2">
      <c r="A36" s="236" t="s">
        <v>1338</v>
      </c>
      <c r="B36" s="236" t="s">
        <v>1339</v>
      </c>
      <c r="C36" s="252">
        <v>-2268797.21</v>
      </c>
      <c r="D36" s="252">
        <v>-2268797.21</v>
      </c>
      <c r="E36" s="252">
        <v>0</v>
      </c>
      <c r="F36" s="360"/>
    </row>
    <row r="37" spans="1:6" x14ac:dyDescent="0.2">
      <c r="A37" s="236" t="s">
        <v>1340</v>
      </c>
      <c r="B37" s="236" t="s">
        <v>1341</v>
      </c>
      <c r="C37" s="252">
        <v>-4711748.96</v>
      </c>
      <c r="D37" s="252">
        <v>-4711748.96</v>
      </c>
      <c r="E37" s="252">
        <v>0</v>
      </c>
      <c r="F37" s="360"/>
    </row>
    <row r="38" spans="1:6" x14ac:dyDescent="0.2">
      <c r="A38" s="236" t="s">
        <v>1342</v>
      </c>
      <c r="B38" s="236" t="s">
        <v>1343</v>
      </c>
      <c r="C38" s="252">
        <v>-505147.85</v>
      </c>
      <c r="D38" s="252">
        <v>-505147.85</v>
      </c>
      <c r="E38" s="252">
        <v>0</v>
      </c>
      <c r="F38" s="360"/>
    </row>
    <row r="39" spans="1:6" x14ac:dyDescent="0.2">
      <c r="A39" s="236" t="s">
        <v>1344</v>
      </c>
      <c r="B39" s="236" t="s">
        <v>1345</v>
      </c>
      <c r="C39" s="252">
        <v>2084908.2</v>
      </c>
      <c r="D39" s="252">
        <v>2084908.2</v>
      </c>
      <c r="E39" s="252">
        <v>0</v>
      </c>
      <c r="F39" s="360"/>
    </row>
    <row r="40" spans="1:6" x14ac:dyDescent="0.2">
      <c r="A40" s="236" t="s">
        <v>1346</v>
      </c>
      <c r="B40" s="236" t="s">
        <v>1347</v>
      </c>
      <c r="C40" s="252">
        <v>-36299967.159999996</v>
      </c>
      <c r="D40" s="252">
        <v>-36299967.159999996</v>
      </c>
      <c r="E40" s="252">
        <v>0</v>
      </c>
      <c r="F40" s="360"/>
    </row>
    <row r="41" spans="1:6" x14ac:dyDescent="0.2">
      <c r="A41" s="236" t="s">
        <v>1348</v>
      </c>
      <c r="B41" s="236" t="s">
        <v>1349</v>
      </c>
      <c r="C41" s="252">
        <v>-564097.13</v>
      </c>
      <c r="D41" s="252">
        <v>-564097.13</v>
      </c>
      <c r="E41" s="252">
        <v>0</v>
      </c>
      <c r="F41" s="360"/>
    </row>
    <row r="42" spans="1:6" x14ac:dyDescent="0.2">
      <c r="A42" s="236" t="s">
        <v>1350</v>
      </c>
      <c r="B42" s="236" t="s">
        <v>1351</v>
      </c>
      <c r="C42" s="252">
        <v>-22592747.98</v>
      </c>
      <c r="D42" s="252">
        <v>-22592747.98</v>
      </c>
      <c r="E42" s="252">
        <v>0</v>
      </c>
      <c r="F42" s="360"/>
    </row>
    <row r="43" spans="1:6" x14ac:dyDescent="0.2">
      <c r="A43" s="236" t="s">
        <v>1352</v>
      </c>
      <c r="B43" s="236" t="s">
        <v>1347</v>
      </c>
      <c r="C43" s="252">
        <v>-2232006.65</v>
      </c>
      <c r="D43" s="252">
        <v>-2232006.65</v>
      </c>
      <c r="E43" s="252">
        <v>0</v>
      </c>
      <c r="F43" s="360"/>
    </row>
    <row r="44" spans="1:6" x14ac:dyDescent="0.2">
      <c r="A44" s="236" t="s">
        <v>1353</v>
      </c>
      <c r="B44" s="236" t="s">
        <v>1354</v>
      </c>
      <c r="C44" s="252">
        <v>-1256611.45</v>
      </c>
      <c r="D44" s="252">
        <v>-1256611.45</v>
      </c>
      <c r="E44" s="252">
        <v>0</v>
      </c>
      <c r="F44" s="360"/>
    </row>
    <row r="45" spans="1:6" x14ac:dyDescent="0.2">
      <c r="A45" s="236" t="s">
        <v>1355</v>
      </c>
      <c r="B45" s="236" t="s">
        <v>1356</v>
      </c>
      <c r="C45" s="252">
        <v>-38842.1</v>
      </c>
      <c r="D45" s="252">
        <v>-38842.1</v>
      </c>
      <c r="E45" s="252">
        <v>0</v>
      </c>
      <c r="F45" s="360"/>
    </row>
    <row r="46" spans="1:6" x14ac:dyDescent="0.2">
      <c r="A46" s="236" t="s">
        <v>1357</v>
      </c>
      <c r="B46" s="236" t="s">
        <v>1358</v>
      </c>
      <c r="C46" s="252">
        <v>-17294216.43</v>
      </c>
      <c r="D46" s="252">
        <v>-17294216.43</v>
      </c>
      <c r="E46" s="252">
        <v>0</v>
      </c>
      <c r="F46" s="360"/>
    </row>
    <row r="47" spans="1:6" x14ac:dyDescent="0.2">
      <c r="A47" s="236" t="s">
        <v>1359</v>
      </c>
      <c r="B47" s="236" t="s">
        <v>1360</v>
      </c>
      <c r="C47" s="252">
        <v>-229957.97</v>
      </c>
      <c r="D47" s="252">
        <v>-229957.97</v>
      </c>
      <c r="E47" s="252">
        <v>0</v>
      </c>
      <c r="F47" s="360"/>
    </row>
    <row r="48" spans="1:6" x14ac:dyDescent="0.2">
      <c r="A48" s="236" t="s">
        <v>1361</v>
      </c>
      <c r="B48" s="236" t="s">
        <v>1362</v>
      </c>
      <c r="C48" s="252">
        <v>-17005.189999999999</v>
      </c>
      <c r="D48" s="252">
        <v>-17005.189999999999</v>
      </c>
      <c r="E48" s="252">
        <v>0</v>
      </c>
      <c r="F48" s="360"/>
    </row>
    <row r="49" spans="1:6" x14ac:dyDescent="0.2">
      <c r="A49" s="236" t="s">
        <v>1363</v>
      </c>
      <c r="B49" s="236" t="s">
        <v>1364</v>
      </c>
      <c r="C49" s="252">
        <v>-11552496.939999999</v>
      </c>
      <c r="D49" s="252">
        <v>-11552496.939999999</v>
      </c>
      <c r="E49" s="252">
        <v>0</v>
      </c>
      <c r="F49" s="360"/>
    </row>
    <row r="50" spans="1:6" x14ac:dyDescent="0.2">
      <c r="A50" s="236" t="s">
        <v>1365</v>
      </c>
      <c r="B50" s="236" t="s">
        <v>1366</v>
      </c>
      <c r="C50" s="252">
        <v>-600000</v>
      </c>
      <c r="D50" s="252">
        <v>-600000</v>
      </c>
      <c r="E50" s="252">
        <v>0</v>
      </c>
      <c r="F50" s="360"/>
    </row>
    <row r="51" spans="1:6" x14ac:dyDescent="0.2">
      <c r="A51" s="236" t="s">
        <v>1367</v>
      </c>
      <c r="B51" s="236" t="s">
        <v>1368</v>
      </c>
      <c r="C51" s="252">
        <v>-1834096.92</v>
      </c>
      <c r="D51" s="252">
        <v>-1834096.92</v>
      </c>
      <c r="E51" s="252">
        <v>0</v>
      </c>
      <c r="F51" s="360"/>
    </row>
    <row r="52" spans="1:6" x14ac:dyDescent="0.2">
      <c r="A52" s="236" t="s">
        <v>1369</v>
      </c>
      <c r="B52" s="236" t="s">
        <v>1370</v>
      </c>
      <c r="C52" s="252">
        <v>-2417962.29</v>
      </c>
      <c r="D52" s="252">
        <v>-2417962.29</v>
      </c>
      <c r="E52" s="252">
        <v>0</v>
      </c>
      <c r="F52" s="360"/>
    </row>
    <row r="53" spans="1:6" x14ac:dyDescent="0.2">
      <c r="A53" s="236" t="s">
        <v>1371</v>
      </c>
      <c r="B53" s="236" t="s">
        <v>1372</v>
      </c>
      <c r="C53" s="252">
        <v>-2609590.29</v>
      </c>
      <c r="D53" s="252">
        <v>-2609590.29</v>
      </c>
      <c r="E53" s="252">
        <v>0</v>
      </c>
      <c r="F53" s="360"/>
    </row>
    <row r="54" spans="1:6" x14ac:dyDescent="0.2">
      <c r="A54" s="236" t="s">
        <v>1373</v>
      </c>
      <c r="B54" s="236" t="s">
        <v>1374</v>
      </c>
      <c r="C54" s="252">
        <v>3079667.18</v>
      </c>
      <c r="D54" s="252">
        <v>3079667.18</v>
      </c>
      <c r="E54" s="252">
        <v>0</v>
      </c>
      <c r="F54" s="360"/>
    </row>
    <row r="55" spans="1:6" x14ac:dyDescent="0.2">
      <c r="A55" s="236" t="s">
        <v>1375</v>
      </c>
      <c r="B55" s="236" t="s">
        <v>1376</v>
      </c>
      <c r="C55" s="252">
        <v>-169491.01</v>
      </c>
      <c r="D55" s="252">
        <v>-169491.01</v>
      </c>
      <c r="E55" s="252">
        <v>0</v>
      </c>
      <c r="F55" s="360"/>
    </row>
    <row r="56" spans="1:6" x14ac:dyDescent="0.2">
      <c r="A56" s="236" t="s">
        <v>1377</v>
      </c>
      <c r="B56" s="236" t="s">
        <v>1378</v>
      </c>
      <c r="C56" s="252">
        <v>-2785239.03</v>
      </c>
      <c r="D56" s="252">
        <v>-2785239.03</v>
      </c>
      <c r="E56" s="252">
        <v>0</v>
      </c>
      <c r="F56" s="360"/>
    </row>
    <row r="57" spans="1:6" x14ac:dyDescent="0.2">
      <c r="A57" s="236" t="s">
        <v>1379</v>
      </c>
      <c r="B57" s="236" t="s">
        <v>1380</v>
      </c>
      <c r="C57" s="252">
        <v>-901613.64</v>
      </c>
      <c r="D57" s="252">
        <v>-901613.64</v>
      </c>
      <c r="E57" s="252">
        <v>0</v>
      </c>
      <c r="F57" s="360"/>
    </row>
    <row r="58" spans="1:6" x14ac:dyDescent="0.2">
      <c r="A58" s="236" t="s">
        <v>1381</v>
      </c>
      <c r="B58" s="236" t="s">
        <v>1382</v>
      </c>
      <c r="C58" s="252">
        <v>-38891326.310000002</v>
      </c>
      <c r="D58" s="252">
        <v>-38891326.310000002</v>
      </c>
      <c r="E58" s="252">
        <v>0</v>
      </c>
      <c r="F58" s="360"/>
    </row>
    <row r="59" spans="1:6" x14ac:dyDescent="0.2">
      <c r="A59" s="236" t="s">
        <v>1383</v>
      </c>
      <c r="B59" s="236" t="s">
        <v>1384</v>
      </c>
      <c r="C59" s="252">
        <v>-16549736.529999999</v>
      </c>
      <c r="D59" s="252">
        <v>-16549736.529999999</v>
      </c>
      <c r="E59" s="252">
        <v>0</v>
      </c>
      <c r="F59" s="360"/>
    </row>
    <row r="60" spans="1:6" x14ac:dyDescent="0.2">
      <c r="A60" s="236" t="s">
        <v>1385</v>
      </c>
      <c r="B60" s="236" t="s">
        <v>1386</v>
      </c>
      <c r="C60" s="252">
        <v>-31858686.699999999</v>
      </c>
      <c r="D60" s="252">
        <v>-31858686.699999999</v>
      </c>
      <c r="E60" s="252">
        <v>0</v>
      </c>
      <c r="F60" s="360"/>
    </row>
    <row r="61" spans="1:6" x14ac:dyDescent="0.2">
      <c r="A61" s="236" t="s">
        <v>1387</v>
      </c>
      <c r="B61" s="236" t="s">
        <v>1388</v>
      </c>
      <c r="C61" s="252">
        <v>-243899.27</v>
      </c>
      <c r="D61" s="252">
        <v>-243899.27</v>
      </c>
      <c r="E61" s="252">
        <v>0</v>
      </c>
      <c r="F61" s="360"/>
    </row>
    <row r="62" spans="1:6" x14ac:dyDescent="0.2">
      <c r="A62" s="236" t="s">
        <v>1389</v>
      </c>
      <c r="B62" s="236" t="s">
        <v>1390</v>
      </c>
      <c r="C62" s="252">
        <v>7911655.3200000003</v>
      </c>
      <c r="D62" s="252">
        <v>7911655.3200000003</v>
      </c>
      <c r="E62" s="252">
        <v>0</v>
      </c>
      <c r="F62" s="360"/>
    </row>
    <row r="63" spans="1:6" x14ac:dyDescent="0.2">
      <c r="A63" s="236" t="s">
        <v>1391</v>
      </c>
      <c r="B63" s="236" t="s">
        <v>1392</v>
      </c>
      <c r="C63" s="252">
        <v>-22861610.010000002</v>
      </c>
      <c r="D63" s="252">
        <v>-22861610.010000002</v>
      </c>
      <c r="E63" s="252">
        <v>0</v>
      </c>
      <c r="F63" s="360"/>
    </row>
    <row r="64" spans="1:6" x14ac:dyDescent="0.2">
      <c r="A64" s="236" t="s">
        <v>1393</v>
      </c>
      <c r="B64" s="236" t="s">
        <v>1394</v>
      </c>
      <c r="C64" s="252">
        <v>79400872.5</v>
      </c>
      <c r="D64" s="252">
        <v>79400872.5</v>
      </c>
      <c r="E64" s="252">
        <v>0</v>
      </c>
      <c r="F64" s="360"/>
    </row>
    <row r="65" spans="1:6" x14ac:dyDescent="0.2">
      <c r="A65" s="236" t="s">
        <v>1395</v>
      </c>
      <c r="B65" s="236" t="s">
        <v>1396</v>
      </c>
      <c r="C65" s="252">
        <v>141851130.22</v>
      </c>
      <c r="D65" s="252">
        <v>141851130.22</v>
      </c>
      <c r="E65" s="252">
        <v>0</v>
      </c>
      <c r="F65" s="360"/>
    </row>
    <row r="66" spans="1:6" x14ac:dyDescent="0.2">
      <c r="A66" s="236"/>
      <c r="B66" s="236"/>
      <c r="C66" s="252"/>
      <c r="D66" s="252"/>
      <c r="E66" s="252"/>
      <c r="F66" s="360"/>
    </row>
    <row r="67" spans="1:6" x14ac:dyDescent="0.2">
      <c r="A67" s="251"/>
      <c r="B67" s="251" t="s">
        <v>371</v>
      </c>
      <c r="C67" s="250">
        <f>SUM(C8:C66)</f>
        <v>-1422844504.2900002</v>
      </c>
      <c r="D67" s="250">
        <f>SUM(D8:D66)</f>
        <v>-1204350315.7300003</v>
      </c>
      <c r="E67" s="250">
        <f>SUM(E8:E66)</f>
        <v>218494188.56</v>
      </c>
      <c r="F67" s="251"/>
    </row>
  </sheetData>
  <protectedRanges>
    <protectedRange sqref="F67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paperSize="152" scale="6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zoomScaleNormal="100" zoomScaleSheetLayoutView="100" workbookViewId="0">
      <selection activeCell="H25" sqref="A1:H2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8" width="17.7109375" style="7" customWidth="1"/>
    <col min="9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H1" s="261"/>
    </row>
    <row r="2" spans="1:10" x14ac:dyDescent="0.2">
      <c r="A2" s="3" t="s">
        <v>138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256" customFormat="1" ht="11.25" customHeight="1" x14ac:dyDescent="0.2">
      <c r="A5" s="259" t="s">
        <v>259</v>
      </c>
      <c r="B5" s="259"/>
      <c r="C5" s="258"/>
      <c r="D5" s="258"/>
      <c r="E5" s="258"/>
      <c r="F5" s="7"/>
      <c r="G5" s="7"/>
      <c r="H5" s="257" t="s">
        <v>256</v>
      </c>
    </row>
    <row r="6" spans="1:10" x14ac:dyDescent="0.2">
      <c r="A6" s="249"/>
      <c r="B6" s="249"/>
      <c r="C6" s="247"/>
      <c r="D6" s="247"/>
      <c r="E6" s="247"/>
      <c r="F6" s="247"/>
      <c r="G6" s="247"/>
      <c r="H6" s="247"/>
    </row>
    <row r="7" spans="1:10" ht="15" customHeight="1" x14ac:dyDescent="0.2">
      <c r="A7" s="226" t="s">
        <v>45</v>
      </c>
      <c r="B7" s="225" t="s">
        <v>46</v>
      </c>
      <c r="C7" s="223" t="s">
        <v>243</v>
      </c>
      <c r="D7" s="255">
        <v>2016</v>
      </c>
      <c r="E7" s="255">
        <v>2015</v>
      </c>
      <c r="F7" s="254" t="s">
        <v>255</v>
      </c>
      <c r="G7" s="254" t="s">
        <v>254</v>
      </c>
      <c r="H7" s="253" t="s">
        <v>253</v>
      </c>
    </row>
    <row r="8" spans="1:10" x14ac:dyDescent="0.2">
      <c r="A8" s="236" t="s">
        <v>752</v>
      </c>
      <c r="B8" s="236" t="s">
        <v>753</v>
      </c>
      <c r="C8" s="252">
        <v>-111492.83</v>
      </c>
      <c r="D8" s="252">
        <v>-111783.55</v>
      </c>
      <c r="E8" s="252">
        <v>-111770.58</v>
      </c>
      <c r="F8" s="252">
        <v>-111902.65</v>
      </c>
      <c r="G8" s="252"/>
      <c r="H8" s="252"/>
    </row>
    <row r="9" spans="1:10" x14ac:dyDescent="0.2">
      <c r="A9" s="236"/>
      <c r="B9" s="236"/>
      <c r="C9" s="252"/>
      <c r="D9" s="252"/>
      <c r="E9" s="252"/>
      <c r="F9" s="252"/>
      <c r="G9" s="252"/>
      <c r="H9" s="252"/>
    </row>
    <row r="10" spans="1:10" x14ac:dyDescent="0.2">
      <c r="A10" s="236"/>
      <c r="B10" s="236"/>
      <c r="C10" s="252"/>
      <c r="D10" s="252"/>
      <c r="E10" s="252"/>
      <c r="F10" s="252"/>
      <c r="G10" s="252"/>
      <c r="H10" s="252"/>
    </row>
    <row r="11" spans="1:10" x14ac:dyDescent="0.2">
      <c r="A11" s="236"/>
      <c r="B11" s="236"/>
      <c r="C11" s="252"/>
      <c r="D11" s="252"/>
      <c r="E11" s="252"/>
      <c r="F11" s="252"/>
      <c r="G11" s="252"/>
      <c r="H11" s="252"/>
    </row>
    <row r="12" spans="1:10" x14ac:dyDescent="0.2">
      <c r="A12" s="236"/>
      <c r="B12" s="236"/>
      <c r="C12" s="252"/>
      <c r="D12" s="252"/>
      <c r="E12" s="252"/>
      <c r="F12" s="252"/>
      <c r="G12" s="252"/>
      <c r="H12" s="252"/>
    </row>
    <row r="13" spans="1:10" x14ac:dyDescent="0.2">
      <c r="A13" s="236"/>
      <c r="B13" s="236"/>
      <c r="C13" s="252"/>
      <c r="D13" s="252"/>
      <c r="E13" s="252"/>
      <c r="F13" s="252"/>
      <c r="G13" s="252"/>
      <c r="H13" s="252"/>
      <c r="J13" s="260"/>
    </row>
    <row r="14" spans="1:10" x14ac:dyDescent="0.2">
      <c r="A14" s="251"/>
      <c r="B14" s="251" t="s">
        <v>258</v>
      </c>
      <c r="C14" s="250">
        <f t="shared" ref="C14:H14" si="0">SUM(C8:C13)</f>
        <v>-111492.83</v>
      </c>
      <c r="D14" s="250">
        <f t="shared" si="0"/>
        <v>-111783.55</v>
      </c>
      <c r="E14" s="250">
        <f t="shared" si="0"/>
        <v>-111770.58</v>
      </c>
      <c r="F14" s="250">
        <f t="shared" si="0"/>
        <v>-111902.65</v>
      </c>
      <c r="G14" s="250">
        <f t="shared" si="0"/>
        <v>0</v>
      </c>
      <c r="H14" s="250">
        <f t="shared" si="0"/>
        <v>0</v>
      </c>
    </row>
    <row r="15" spans="1:10" x14ac:dyDescent="0.2">
      <c r="A15" s="60"/>
      <c r="B15" s="60"/>
      <c r="C15" s="229"/>
      <c r="D15" s="229"/>
      <c r="E15" s="229"/>
      <c r="F15" s="229"/>
      <c r="G15" s="229"/>
      <c r="H15" s="229"/>
    </row>
    <row r="16" spans="1:10" x14ac:dyDescent="0.2">
      <c r="A16" s="60"/>
      <c r="B16" s="60"/>
      <c r="C16" s="229"/>
      <c r="D16" s="229"/>
      <c r="E16" s="229"/>
      <c r="F16" s="229"/>
      <c r="G16" s="229"/>
      <c r="H16" s="229"/>
    </row>
    <row r="17" spans="1:8" s="256" customFormat="1" ht="11.25" customHeight="1" x14ac:dyDescent="0.2">
      <c r="A17" s="259" t="s">
        <v>257</v>
      </c>
      <c r="B17" s="259"/>
      <c r="C17" s="258"/>
      <c r="D17" s="258"/>
      <c r="E17" s="258"/>
      <c r="F17" s="7"/>
      <c r="G17" s="7"/>
      <c r="H17" s="257" t="s">
        <v>256</v>
      </c>
    </row>
    <row r="18" spans="1:8" x14ac:dyDescent="0.2">
      <c r="A18" s="249"/>
      <c r="B18" s="249"/>
      <c r="C18" s="247"/>
      <c r="D18" s="247"/>
      <c r="E18" s="247"/>
      <c r="F18" s="247"/>
      <c r="G18" s="247"/>
      <c r="H18" s="247"/>
    </row>
    <row r="19" spans="1:8" ht="15" customHeight="1" x14ac:dyDescent="0.2">
      <c r="A19" s="226" t="s">
        <v>45</v>
      </c>
      <c r="B19" s="225" t="s">
        <v>46</v>
      </c>
      <c r="C19" s="223" t="s">
        <v>243</v>
      </c>
      <c r="D19" s="255">
        <v>2016</v>
      </c>
      <c r="E19" s="255">
        <v>2015</v>
      </c>
      <c r="F19" s="254" t="s">
        <v>255</v>
      </c>
      <c r="G19" s="254" t="s">
        <v>254</v>
      </c>
      <c r="H19" s="253" t="s">
        <v>253</v>
      </c>
    </row>
    <row r="20" spans="1:8" x14ac:dyDescent="0.2">
      <c r="A20" s="236" t="s">
        <v>754</v>
      </c>
      <c r="B20" s="236" t="s">
        <v>755</v>
      </c>
      <c r="C20" s="252">
        <v>1277931.29</v>
      </c>
      <c r="D20" s="252">
        <v>1277931.29</v>
      </c>
      <c r="E20" s="252">
        <v>1277931.29</v>
      </c>
      <c r="F20" s="252">
        <v>0</v>
      </c>
      <c r="G20" s="252"/>
      <c r="H20" s="252"/>
    </row>
    <row r="21" spans="1:8" x14ac:dyDescent="0.2">
      <c r="A21" s="236"/>
      <c r="B21" s="236"/>
      <c r="C21" s="252"/>
      <c r="D21" s="252"/>
      <c r="E21" s="252"/>
      <c r="F21" s="252"/>
      <c r="G21" s="252"/>
      <c r="H21" s="252"/>
    </row>
    <row r="22" spans="1:8" x14ac:dyDescent="0.2">
      <c r="A22" s="236"/>
      <c r="B22" s="236"/>
      <c r="C22" s="252"/>
      <c r="D22" s="252"/>
      <c r="E22" s="252"/>
      <c r="F22" s="252"/>
      <c r="G22" s="252"/>
      <c r="H22" s="252"/>
    </row>
    <row r="23" spans="1:8" x14ac:dyDescent="0.2">
      <c r="A23" s="236"/>
      <c r="B23" s="236"/>
      <c r="C23" s="252"/>
      <c r="D23" s="252"/>
      <c r="E23" s="252"/>
      <c r="F23" s="252"/>
      <c r="G23" s="252"/>
      <c r="H23" s="252"/>
    </row>
    <row r="24" spans="1:8" x14ac:dyDescent="0.2">
      <c r="A24" s="251"/>
      <c r="B24" s="251" t="s">
        <v>252</v>
      </c>
      <c r="C24" s="250">
        <f t="shared" ref="C24:H24" si="1">SUM(C20:C23)</f>
        <v>1277931.29</v>
      </c>
      <c r="D24" s="250">
        <f t="shared" si="1"/>
        <v>1277931.29</v>
      </c>
      <c r="E24" s="250">
        <f t="shared" si="1"/>
        <v>1277931.29</v>
      </c>
      <c r="F24" s="250">
        <f t="shared" si="1"/>
        <v>0</v>
      </c>
      <c r="G24" s="250">
        <f t="shared" si="1"/>
        <v>0</v>
      </c>
      <c r="H24" s="250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25" right="0.25" top="0.75" bottom="0.75" header="0.3" footer="0.3"/>
  <pageSetup paperSize="152" scale="75" fitToHeight="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1" t="s">
        <v>142</v>
      </c>
      <c r="B2" s="452"/>
      <c r="C2" s="88"/>
      <c r="D2" s="88"/>
      <c r="E2" s="88"/>
      <c r="F2" s="88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233</v>
      </c>
      <c r="B4" s="94"/>
      <c r="C4" s="94"/>
      <c r="D4" s="94"/>
      <c r="E4" s="94"/>
      <c r="F4" s="95"/>
    </row>
    <row r="5" spans="1:6" ht="14.1" customHeight="1" x14ac:dyDescent="0.2">
      <c r="A5" s="139" t="s">
        <v>143</v>
      </c>
      <c r="B5" s="12"/>
      <c r="C5" s="12"/>
      <c r="D5" s="12"/>
      <c r="E5" s="12"/>
      <c r="F5" s="96"/>
    </row>
    <row r="6" spans="1:6" ht="14.1" customHeight="1" x14ac:dyDescent="0.2">
      <c r="A6" s="168" t="s">
        <v>207</v>
      </c>
      <c r="B6" s="131"/>
      <c r="C6" s="131"/>
      <c r="D6" s="131"/>
      <c r="E6" s="131"/>
      <c r="F6" s="132"/>
    </row>
    <row r="7" spans="1:6" ht="14.1" customHeight="1" x14ac:dyDescent="0.2">
      <c r="A7" s="139" t="s">
        <v>168</v>
      </c>
      <c r="B7" s="92"/>
      <c r="C7" s="92"/>
      <c r="D7" s="92"/>
      <c r="E7" s="92"/>
      <c r="F7" s="93"/>
    </row>
    <row r="8" spans="1:6" ht="14.1" customHeight="1" x14ac:dyDescent="0.2">
      <c r="A8" s="139" t="s">
        <v>208</v>
      </c>
      <c r="B8" s="12"/>
      <c r="C8" s="12"/>
      <c r="D8" s="12"/>
      <c r="E8" s="12"/>
      <c r="F8" s="96"/>
    </row>
    <row r="9" spans="1:6" ht="14.1" customHeight="1" thickBot="1" x14ac:dyDescent="0.25">
      <c r="A9" s="144" t="s">
        <v>211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0"/>
  <sheetViews>
    <sheetView zoomScaleNormal="100" zoomScaleSheetLayoutView="100" workbookViewId="0">
      <selection activeCell="E149" sqref="A1:E14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22"/>
      <c r="D1" s="22"/>
      <c r="E1" s="261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307" t="s">
        <v>376</v>
      </c>
      <c r="C5" s="22"/>
      <c r="D5" s="22"/>
      <c r="E5" s="364" t="s">
        <v>375</v>
      </c>
    </row>
    <row r="6" spans="1:5" s="24" customFormat="1" x14ac:dyDescent="0.2">
      <c r="A6" s="222"/>
      <c r="B6" s="222"/>
      <c r="C6" s="363"/>
      <c r="D6" s="362"/>
      <c r="E6" s="362"/>
    </row>
    <row r="7" spans="1:5" ht="15" customHeight="1" x14ac:dyDescent="0.2">
      <c r="A7" s="226" t="s">
        <v>45</v>
      </c>
      <c r="B7" s="225" t="s">
        <v>46</v>
      </c>
      <c r="C7" s="291" t="s">
        <v>47</v>
      </c>
      <c r="D7" s="291" t="s">
        <v>48</v>
      </c>
      <c r="E7" s="291" t="s">
        <v>49</v>
      </c>
    </row>
    <row r="8" spans="1:5" x14ac:dyDescent="0.2">
      <c r="A8" s="285">
        <v>111200001</v>
      </c>
      <c r="B8" s="285" t="s">
        <v>1397</v>
      </c>
      <c r="C8" s="252">
        <v>2012.62</v>
      </c>
      <c r="D8" s="252">
        <v>211137.77</v>
      </c>
      <c r="E8" s="252">
        <v>209125.15</v>
      </c>
    </row>
    <row r="9" spans="1:5" x14ac:dyDescent="0.2">
      <c r="A9" s="285">
        <v>111200005</v>
      </c>
      <c r="B9" s="285" t="s">
        <v>1398</v>
      </c>
      <c r="C9" s="252">
        <v>71598.759999999995</v>
      </c>
      <c r="D9" s="252">
        <v>71600.13</v>
      </c>
      <c r="E9" s="252">
        <v>1.37</v>
      </c>
    </row>
    <row r="10" spans="1:5" x14ac:dyDescent="0.2">
      <c r="A10" s="285">
        <v>111200006</v>
      </c>
      <c r="B10" s="285" t="s">
        <v>1399</v>
      </c>
      <c r="C10" s="252">
        <v>10757.84</v>
      </c>
      <c r="D10" s="252">
        <v>10759.25</v>
      </c>
      <c r="E10" s="252">
        <v>1.41</v>
      </c>
    </row>
    <row r="11" spans="1:5" x14ac:dyDescent="0.2">
      <c r="A11" s="285">
        <v>111200007</v>
      </c>
      <c r="B11" s="285" t="s">
        <v>1400</v>
      </c>
      <c r="C11" s="252">
        <v>4631505.04</v>
      </c>
      <c r="D11" s="252">
        <v>7731396.75</v>
      </c>
      <c r="E11" s="252">
        <v>3099891.71</v>
      </c>
    </row>
    <row r="12" spans="1:5" x14ac:dyDescent="0.2">
      <c r="A12" s="285">
        <v>111200008</v>
      </c>
      <c r="B12" s="285" t="s">
        <v>1401</v>
      </c>
      <c r="C12" s="252">
        <v>37988.01</v>
      </c>
      <c r="D12" s="252">
        <v>37988.97</v>
      </c>
      <c r="E12" s="252">
        <v>0.96</v>
      </c>
    </row>
    <row r="13" spans="1:5" x14ac:dyDescent="0.2">
      <c r="A13" s="285">
        <v>111200009</v>
      </c>
      <c r="B13" s="285" t="s">
        <v>1402</v>
      </c>
      <c r="C13" s="252">
        <v>381897.15</v>
      </c>
      <c r="D13" s="252">
        <v>551344.81000000006</v>
      </c>
      <c r="E13" s="252">
        <v>169447.66</v>
      </c>
    </row>
    <row r="14" spans="1:5" x14ac:dyDescent="0.2">
      <c r="A14" s="285">
        <v>111200011</v>
      </c>
      <c r="B14" s="285" t="s">
        <v>1403</v>
      </c>
      <c r="C14" s="252">
        <v>70241.36</v>
      </c>
      <c r="D14" s="252">
        <v>379583.54</v>
      </c>
      <c r="E14" s="252">
        <v>309342.18</v>
      </c>
    </row>
    <row r="15" spans="1:5" x14ac:dyDescent="0.2">
      <c r="A15" s="285">
        <v>111200012</v>
      </c>
      <c r="B15" s="285" t="s">
        <v>1404</v>
      </c>
      <c r="C15" s="252">
        <v>10367839.779999999</v>
      </c>
      <c r="D15" s="252">
        <v>-229342.84</v>
      </c>
      <c r="E15" s="252">
        <v>-10597182.619999999</v>
      </c>
    </row>
    <row r="16" spans="1:5" x14ac:dyDescent="0.2">
      <c r="A16" s="285">
        <v>111200013</v>
      </c>
      <c r="B16" s="285" t="s">
        <v>1405</v>
      </c>
      <c r="C16" s="252">
        <v>0</v>
      </c>
      <c r="D16" s="252">
        <v>1922272.99</v>
      </c>
      <c r="E16" s="252">
        <v>1922272.99</v>
      </c>
    </row>
    <row r="17" spans="1:5" x14ac:dyDescent="0.2">
      <c r="A17" s="285">
        <v>111200102</v>
      </c>
      <c r="B17" s="285" t="s">
        <v>1406</v>
      </c>
      <c r="C17" s="252">
        <v>4945.4399999999996</v>
      </c>
      <c r="D17" s="252">
        <v>1379234.06</v>
      </c>
      <c r="E17" s="252">
        <v>1374288.62</v>
      </c>
    </row>
    <row r="18" spans="1:5" x14ac:dyDescent="0.2">
      <c r="A18" s="285">
        <v>111200201</v>
      </c>
      <c r="B18" s="285" t="s">
        <v>565</v>
      </c>
      <c r="C18" s="252">
        <v>442593.4</v>
      </c>
      <c r="D18" s="252">
        <v>3208326.68</v>
      </c>
      <c r="E18" s="252">
        <v>2765733.28</v>
      </c>
    </row>
    <row r="19" spans="1:5" x14ac:dyDescent="0.2">
      <c r="A19" s="285">
        <v>111200203</v>
      </c>
      <c r="B19" s="285" t="s">
        <v>1407</v>
      </c>
      <c r="C19" s="252">
        <v>35931.35</v>
      </c>
      <c r="D19" s="252">
        <v>35931.35</v>
      </c>
      <c r="E19" s="252">
        <v>0</v>
      </c>
    </row>
    <row r="20" spans="1:5" x14ac:dyDescent="0.2">
      <c r="A20" s="285">
        <v>111200206</v>
      </c>
      <c r="B20" s="285" t="s">
        <v>1408</v>
      </c>
      <c r="C20" s="252">
        <v>0</v>
      </c>
      <c r="D20" s="252">
        <v>17912.830000000002</v>
      </c>
      <c r="E20" s="252">
        <v>17912.830000000002</v>
      </c>
    </row>
    <row r="21" spans="1:5" x14ac:dyDescent="0.2">
      <c r="A21" s="285">
        <v>111200303</v>
      </c>
      <c r="B21" s="285" t="s">
        <v>1409</v>
      </c>
      <c r="C21" s="252">
        <v>707985.03</v>
      </c>
      <c r="D21" s="252">
        <v>703585.19</v>
      </c>
      <c r="E21" s="252">
        <v>-4399.84</v>
      </c>
    </row>
    <row r="22" spans="1:5" x14ac:dyDescent="0.2">
      <c r="A22" s="285">
        <v>111200304</v>
      </c>
      <c r="B22" s="285" t="s">
        <v>571</v>
      </c>
      <c r="C22" s="252">
        <v>0</v>
      </c>
      <c r="D22" s="252">
        <v>284573.46000000002</v>
      </c>
      <c r="E22" s="252">
        <v>284573.46000000002</v>
      </c>
    </row>
    <row r="23" spans="1:5" x14ac:dyDescent="0.2">
      <c r="A23" s="285">
        <v>111200306</v>
      </c>
      <c r="B23" s="285" t="s">
        <v>569</v>
      </c>
      <c r="C23" s="252">
        <v>1093095.97</v>
      </c>
      <c r="D23" s="252">
        <v>370751.74</v>
      </c>
      <c r="E23" s="252">
        <v>-722344.23</v>
      </c>
    </row>
    <row r="24" spans="1:5" x14ac:dyDescent="0.2">
      <c r="A24" s="285">
        <v>111200307</v>
      </c>
      <c r="B24" s="285" t="s">
        <v>1410</v>
      </c>
      <c r="C24" s="252">
        <v>3488.27</v>
      </c>
      <c r="D24" s="252">
        <v>16640.86</v>
      </c>
      <c r="E24" s="252">
        <v>13152.59</v>
      </c>
    </row>
    <row r="25" spans="1:5" x14ac:dyDescent="0.2">
      <c r="A25" s="285">
        <v>111400003</v>
      </c>
      <c r="B25" s="285" t="s">
        <v>519</v>
      </c>
      <c r="C25" s="252">
        <v>240241.56</v>
      </c>
      <c r="D25" s="252">
        <v>241486.96</v>
      </c>
      <c r="E25" s="252">
        <v>1245.4000000000001</v>
      </c>
    </row>
    <row r="26" spans="1:5" x14ac:dyDescent="0.2">
      <c r="A26" s="285">
        <v>111400013</v>
      </c>
      <c r="B26" s="285" t="s">
        <v>1411</v>
      </c>
      <c r="C26" s="252">
        <v>355.77</v>
      </c>
      <c r="D26" s="252">
        <v>0</v>
      </c>
      <c r="E26" s="252">
        <v>-355.77</v>
      </c>
    </row>
    <row r="27" spans="1:5" x14ac:dyDescent="0.2">
      <c r="A27" s="285">
        <v>111400016</v>
      </c>
      <c r="B27" s="285" t="s">
        <v>521</v>
      </c>
      <c r="C27" s="252">
        <v>1256632.81</v>
      </c>
      <c r="D27" s="252">
        <v>1269462.42</v>
      </c>
      <c r="E27" s="252">
        <v>12829.61</v>
      </c>
    </row>
    <row r="28" spans="1:5" x14ac:dyDescent="0.2">
      <c r="A28" s="285">
        <v>111400019</v>
      </c>
      <c r="B28" s="285" t="s">
        <v>523</v>
      </c>
      <c r="C28" s="252">
        <v>1901667.94</v>
      </c>
      <c r="D28" s="252">
        <v>1922221.14</v>
      </c>
      <c r="E28" s="252">
        <v>20553.2</v>
      </c>
    </row>
    <row r="29" spans="1:5" x14ac:dyDescent="0.2">
      <c r="A29" s="285">
        <v>111400020</v>
      </c>
      <c r="B29" s="285" t="s">
        <v>525</v>
      </c>
      <c r="C29" s="252">
        <v>797578.55</v>
      </c>
      <c r="D29" s="252">
        <v>805325.85</v>
      </c>
      <c r="E29" s="252">
        <v>7747.3</v>
      </c>
    </row>
    <row r="30" spans="1:5" x14ac:dyDescent="0.2">
      <c r="A30" s="285">
        <v>111400021</v>
      </c>
      <c r="B30" s="285" t="s">
        <v>527</v>
      </c>
      <c r="C30" s="252">
        <v>2304385.9500000002</v>
      </c>
      <c r="D30" s="252">
        <v>2327912.6</v>
      </c>
      <c r="E30" s="252">
        <v>23526.65</v>
      </c>
    </row>
    <row r="31" spans="1:5" x14ac:dyDescent="0.2">
      <c r="A31" s="285">
        <v>111400025</v>
      </c>
      <c r="B31" s="285" t="s">
        <v>529</v>
      </c>
      <c r="C31" s="252">
        <v>61650362.350000001</v>
      </c>
      <c r="D31" s="252">
        <v>85264964.760000005</v>
      </c>
      <c r="E31" s="252">
        <v>23614602.41</v>
      </c>
    </row>
    <row r="32" spans="1:5" x14ac:dyDescent="0.2">
      <c r="A32" s="285">
        <v>111400026</v>
      </c>
      <c r="B32" s="285" t="s">
        <v>531</v>
      </c>
      <c r="C32" s="252">
        <v>1840321.77</v>
      </c>
      <c r="D32" s="252">
        <v>1859110.56</v>
      </c>
      <c r="E32" s="252">
        <v>18788.79</v>
      </c>
    </row>
    <row r="33" spans="1:5" x14ac:dyDescent="0.2">
      <c r="A33" s="285">
        <v>111400027</v>
      </c>
      <c r="B33" s="285" t="s">
        <v>533</v>
      </c>
      <c r="C33" s="252">
        <v>2258992.85</v>
      </c>
      <c r="D33" s="252">
        <v>1281943</v>
      </c>
      <c r="E33" s="252">
        <v>-977049.85</v>
      </c>
    </row>
    <row r="34" spans="1:5" x14ac:dyDescent="0.2">
      <c r="A34" s="285">
        <v>111400032</v>
      </c>
      <c r="B34" s="285" t="s">
        <v>535</v>
      </c>
      <c r="C34" s="252">
        <v>7348447.7999999998</v>
      </c>
      <c r="D34" s="252">
        <v>6420416.79</v>
      </c>
      <c r="E34" s="252">
        <v>-928031.01</v>
      </c>
    </row>
    <row r="35" spans="1:5" x14ac:dyDescent="0.2">
      <c r="A35" s="285">
        <v>111400033</v>
      </c>
      <c r="B35" s="285" t="s">
        <v>537</v>
      </c>
      <c r="C35" s="252">
        <v>3122619.42</v>
      </c>
      <c r="D35" s="252">
        <v>3154499.83</v>
      </c>
      <c r="E35" s="252">
        <v>31880.41</v>
      </c>
    </row>
    <row r="36" spans="1:5" x14ac:dyDescent="0.2">
      <c r="A36" s="285">
        <v>111400034</v>
      </c>
      <c r="B36" s="285" t="s">
        <v>539</v>
      </c>
      <c r="C36" s="252">
        <v>1015263.72</v>
      </c>
      <c r="D36" s="252">
        <v>1025629.07</v>
      </c>
      <c r="E36" s="252">
        <v>10365.35</v>
      </c>
    </row>
    <row r="37" spans="1:5" x14ac:dyDescent="0.2">
      <c r="A37" s="285">
        <v>111400038</v>
      </c>
      <c r="B37" s="285" t="s">
        <v>541</v>
      </c>
      <c r="C37" s="252">
        <v>17740496.289999999</v>
      </c>
      <c r="D37" s="252">
        <v>17319583.379999999</v>
      </c>
      <c r="E37" s="252">
        <v>-420912.91</v>
      </c>
    </row>
    <row r="38" spans="1:5" x14ac:dyDescent="0.2">
      <c r="A38" s="285">
        <v>111400039</v>
      </c>
      <c r="B38" s="285" t="s">
        <v>543</v>
      </c>
      <c r="C38" s="252">
        <v>10628626.51</v>
      </c>
      <c r="D38" s="252">
        <v>531586.35</v>
      </c>
      <c r="E38" s="252">
        <v>-10097040.16</v>
      </c>
    </row>
    <row r="39" spans="1:5" x14ac:dyDescent="0.2">
      <c r="A39" s="285">
        <v>111400040</v>
      </c>
      <c r="B39" s="285" t="s">
        <v>545</v>
      </c>
      <c r="C39" s="252">
        <v>1986841.45</v>
      </c>
      <c r="D39" s="252">
        <v>609377.31999999995</v>
      </c>
      <c r="E39" s="252">
        <v>-1377464.13</v>
      </c>
    </row>
    <row r="40" spans="1:5" x14ac:dyDescent="0.2">
      <c r="A40" s="285">
        <v>111400041</v>
      </c>
      <c r="B40" s="285" t="s">
        <v>547</v>
      </c>
      <c r="C40" s="252">
        <v>7106315.3300000001</v>
      </c>
      <c r="D40" s="252">
        <v>2532832.66</v>
      </c>
      <c r="E40" s="252">
        <v>-4573482.67</v>
      </c>
    </row>
    <row r="41" spans="1:5" x14ac:dyDescent="0.2">
      <c r="A41" s="285">
        <v>111400042</v>
      </c>
      <c r="B41" s="285" t="s">
        <v>549</v>
      </c>
      <c r="C41" s="252">
        <v>2743069.67</v>
      </c>
      <c r="D41" s="252">
        <v>887997.39</v>
      </c>
      <c r="E41" s="252">
        <v>-1855072.28</v>
      </c>
    </row>
    <row r="42" spans="1:5" x14ac:dyDescent="0.2">
      <c r="A42" s="285">
        <v>111400048</v>
      </c>
      <c r="B42" s="285" t="s">
        <v>551</v>
      </c>
      <c r="C42" s="252">
        <v>36618276.920000002</v>
      </c>
      <c r="D42" s="252">
        <v>80591.81</v>
      </c>
      <c r="E42" s="252">
        <v>-36537685.109999999</v>
      </c>
    </row>
    <row r="43" spans="1:5" x14ac:dyDescent="0.2">
      <c r="A43" s="285">
        <v>111400049</v>
      </c>
      <c r="B43" s="285" t="s">
        <v>553</v>
      </c>
      <c r="C43" s="252">
        <v>18322535.27</v>
      </c>
      <c r="D43" s="252">
        <v>-4963128.67</v>
      </c>
      <c r="E43" s="252">
        <v>-23285663.940000001</v>
      </c>
    </row>
    <row r="44" spans="1:5" x14ac:dyDescent="0.2">
      <c r="A44" s="285">
        <v>111400052</v>
      </c>
      <c r="B44" s="285" t="s">
        <v>555</v>
      </c>
      <c r="C44" s="252">
        <v>623031.91</v>
      </c>
      <c r="D44" s="252">
        <v>325484.98</v>
      </c>
      <c r="E44" s="252">
        <v>-297546.93</v>
      </c>
    </row>
    <row r="45" spans="1:5" x14ac:dyDescent="0.2">
      <c r="A45" s="285">
        <v>111400054</v>
      </c>
      <c r="B45" s="285" t="s">
        <v>557</v>
      </c>
      <c r="C45" s="252">
        <v>13683.75</v>
      </c>
      <c r="D45" s="252">
        <v>63192797.719999999</v>
      </c>
      <c r="E45" s="252">
        <v>63179113.969999999</v>
      </c>
    </row>
    <row r="46" spans="1:5" x14ac:dyDescent="0.2">
      <c r="A46" s="285">
        <v>111400055</v>
      </c>
      <c r="B46" s="285" t="s">
        <v>559</v>
      </c>
      <c r="C46" s="252">
        <v>0</v>
      </c>
      <c r="D46" s="252">
        <v>5505293.3600000003</v>
      </c>
      <c r="E46" s="252">
        <v>5505293.3600000003</v>
      </c>
    </row>
    <row r="47" spans="1:5" x14ac:dyDescent="0.2">
      <c r="A47" s="285">
        <v>111400056</v>
      </c>
      <c r="B47" s="285" t="s">
        <v>561</v>
      </c>
      <c r="C47" s="252">
        <v>0</v>
      </c>
      <c r="D47" s="252">
        <v>11675956.890000001</v>
      </c>
      <c r="E47" s="252">
        <v>11675956.890000001</v>
      </c>
    </row>
    <row r="48" spans="1:5" x14ac:dyDescent="0.2">
      <c r="A48" s="285">
        <v>111400057</v>
      </c>
      <c r="B48" s="285" t="s">
        <v>563</v>
      </c>
      <c r="C48" s="252">
        <v>0</v>
      </c>
      <c r="D48" s="252">
        <v>22118269.449999999</v>
      </c>
      <c r="E48" s="252">
        <v>22118269.449999999</v>
      </c>
    </row>
    <row r="49" spans="1:5" x14ac:dyDescent="0.2">
      <c r="A49" s="285">
        <v>111400201</v>
      </c>
      <c r="B49" s="285" t="s">
        <v>565</v>
      </c>
      <c r="C49" s="252">
        <v>33879303.450000003</v>
      </c>
      <c r="D49" s="252">
        <v>18935557.379999999</v>
      </c>
      <c r="E49" s="252">
        <v>-14943746.07</v>
      </c>
    </row>
    <row r="50" spans="1:5" x14ac:dyDescent="0.2">
      <c r="A50" s="285">
        <v>111400206</v>
      </c>
      <c r="B50" s="285" t="s">
        <v>567</v>
      </c>
      <c r="C50" s="252">
        <v>0</v>
      </c>
      <c r="D50" s="252">
        <v>35119085.409999996</v>
      </c>
      <c r="E50" s="252">
        <v>35119085.409999996</v>
      </c>
    </row>
    <row r="51" spans="1:5" x14ac:dyDescent="0.2">
      <c r="A51" s="285">
        <v>111400303</v>
      </c>
      <c r="B51" s="285" t="s">
        <v>569</v>
      </c>
      <c r="C51" s="252">
        <v>7840470.21</v>
      </c>
      <c r="D51" s="252">
        <v>10180153.529999999</v>
      </c>
      <c r="E51" s="252">
        <v>2339683.3199999998</v>
      </c>
    </row>
    <row r="52" spans="1:5" x14ac:dyDescent="0.2">
      <c r="A52" s="285">
        <v>111400311</v>
      </c>
      <c r="B52" s="285" t="s">
        <v>571</v>
      </c>
      <c r="C52" s="252">
        <v>0</v>
      </c>
      <c r="D52" s="252">
        <v>1696892.88</v>
      </c>
      <c r="E52" s="252">
        <v>1696892.88</v>
      </c>
    </row>
    <row r="53" spans="1:5" x14ac:dyDescent="0.2">
      <c r="A53" s="285">
        <v>111400800</v>
      </c>
      <c r="B53" s="285" t="s">
        <v>573</v>
      </c>
      <c r="C53" s="252">
        <v>3031262.96</v>
      </c>
      <c r="D53" s="252">
        <v>10243003.59</v>
      </c>
      <c r="E53" s="252">
        <v>7211740.6299999999</v>
      </c>
    </row>
    <row r="54" spans="1:5" x14ac:dyDescent="0.2">
      <c r="A54" s="285">
        <v>111500002</v>
      </c>
      <c r="B54" s="285" t="s">
        <v>575</v>
      </c>
      <c r="C54" s="252">
        <v>150747.64000000001</v>
      </c>
      <c r="D54" s="252">
        <v>150751.41</v>
      </c>
      <c r="E54" s="252">
        <v>3.77</v>
      </c>
    </row>
    <row r="55" spans="1:5" x14ac:dyDescent="0.2">
      <c r="A55" s="285">
        <v>111500034</v>
      </c>
      <c r="B55" s="285" t="s">
        <v>577</v>
      </c>
      <c r="C55" s="252">
        <v>71126.97</v>
      </c>
      <c r="D55" s="252">
        <v>71485.78</v>
      </c>
      <c r="E55" s="252">
        <v>358.81</v>
      </c>
    </row>
    <row r="56" spans="1:5" x14ac:dyDescent="0.2">
      <c r="A56" s="285">
        <v>111500039</v>
      </c>
      <c r="B56" s="285" t="s">
        <v>579</v>
      </c>
      <c r="C56" s="252">
        <v>169180.18</v>
      </c>
      <c r="D56" s="252">
        <v>135586.93</v>
      </c>
      <c r="E56" s="252">
        <v>-33593.25</v>
      </c>
    </row>
    <row r="57" spans="1:5" x14ac:dyDescent="0.2">
      <c r="A57" s="285">
        <v>111500047</v>
      </c>
      <c r="B57" s="285" t="s">
        <v>581</v>
      </c>
      <c r="C57" s="252">
        <v>579942.6</v>
      </c>
      <c r="D57" s="252">
        <v>579957.01</v>
      </c>
      <c r="E57" s="252">
        <v>14.41</v>
      </c>
    </row>
    <row r="58" spans="1:5" x14ac:dyDescent="0.2">
      <c r="A58" s="285">
        <v>111500062</v>
      </c>
      <c r="B58" s="285" t="s">
        <v>583</v>
      </c>
      <c r="C58" s="252">
        <v>193841.76</v>
      </c>
      <c r="D58" s="252">
        <v>243842.22</v>
      </c>
      <c r="E58" s="252">
        <v>50000.46</v>
      </c>
    </row>
    <row r="59" spans="1:5" x14ac:dyDescent="0.2">
      <c r="A59" s="285">
        <v>111500075</v>
      </c>
      <c r="B59" s="285" t="s">
        <v>585</v>
      </c>
      <c r="C59" s="252">
        <v>183194.65</v>
      </c>
      <c r="D59" s="252">
        <v>183199.24</v>
      </c>
      <c r="E59" s="252">
        <v>4.59</v>
      </c>
    </row>
    <row r="60" spans="1:5" x14ac:dyDescent="0.2">
      <c r="A60" s="285">
        <v>111500076</v>
      </c>
      <c r="B60" s="285" t="s">
        <v>587</v>
      </c>
      <c r="C60" s="252">
        <v>374134.83</v>
      </c>
      <c r="D60" s="252">
        <v>374144.19</v>
      </c>
      <c r="E60" s="252">
        <v>9.36</v>
      </c>
    </row>
    <row r="61" spans="1:5" x14ac:dyDescent="0.2">
      <c r="A61" s="285">
        <v>111500077</v>
      </c>
      <c r="B61" s="285" t="s">
        <v>589</v>
      </c>
      <c r="C61" s="252">
        <v>7153.27</v>
      </c>
      <c r="D61" s="252">
        <v>7153.45</v>
      </c>
      <c r="E61" s="252">
        <v>0.18</v>
      </c>
    </row>
    <row r="62" spans="1:5" x14ac:dyDescent="0.2">
      <c r="A62" s="285">
        <v>111500086</v>
      </c>
      <c r="B62" s="285" t="s">
        <v>591</v>
      </c>
      <c r="C62" s="252">
        <v>81051.59</v>
      </c>
      <c r="D62" s="252">
        <v>81053.63</v>
      </c>
      <c r="E62" s="252">
        <v>2.04</v>
      </c>
    </row>
    <row r="63" spans="1:5" x14ac:dyDescent="0.2">
      <c r="A63" s="285">
        <v>111500087</v>
      </c>
      <c r="B63" s="285" t="s">
        <v>593</v>
      </c>
      <c r="C63" s="252">
        <v>7120.21</v>
      </c>
      <c r="D63" s="252">
        <v>7120.39</v>
      </c>
      <c r="E63" s="252">
        <v>0.18</v>
      </c>
    </row>
    <row r="64" spans="1:5" x14ac:dyDescent="0.2">
      <c r="A64" s="285">
        <v>111500089</v>
      </c>
      <c r="B64" s="285" t="s">
        <v>595</v>
      </c>
      <c r="C64" s="252">
        <v>146871.93</v>
      </c>
      <c r="D64" s="252">
        <v>6352759.3300000001</v>
      </c>
      <c r="E64" s="252">
        <v>6205887.4000000004</v>
      </c>
    </row>
    <row r="65" spans="1:5" x14ac:dyDescent="0.2">
      <c r="A65" s="285">
        <v>111500090</v>
      </c>
      <c r="B65" s="285" t="s">
        <v>597</v>
      </c>
      <c r="C65" s="252">
        <v>124734.94</v>
      </c>
      <c r="D65" s="252">
        <v>278818.81</v>
      </c>
      <c r="E65" s="252">
        <v>154083.87</v>
      </c>
    </row>
    <row r="66" spans="1:5" x14ac:dyDescent="0.2">
      <c r="A66" s="285">
        <v>111500092</v>
      </c>
      <c r="B66" s="285" t="s">
        <v>599</v>
      </c>
      <c r="C66" s="252">
        <v>154638.28</v>
      </c>
      <c r="D66" s="252">
        <v>237594.6</v>
      </c>
      <c r="E66" s="252">
        <v>82956.320000000007</v>
      </c>
    </row>
    <row r="67" spans="1:5" x14ac:dyDescent="0.2">
      <c r="A67" s="285">
        <v>111500093</v>
      </c>
      <c r="B67" s="285" t="s">
        <v>601</v>
      </c>
      <c r="C67" s="252">
        <v>54840.37</v>
      </c>
      <c r="D67" s="252">
        <v>0.22</v>
      </c>
      <c r="E67" s="252">
        <v>-54840.15</v>
      </c>
    </row>
    <row r="68" spans="1:5" x14ac:dyDescent="0.2">
      <c r="A68" s="285">
        <v>111500094</v>
      </c>
      <c r="B68" s="285" t="s">
        <v>603</v>
      </c>
      <c r="C68" s="252">
        <v>61949.47</v>
      </c>
      <c r="D68" s="252">
        <v>0.35</v>
      </c>
      <c r="E68" s="252">
        <v>-61949.120000000003</v>
      </c>
    </row>
    <row r="69" spans="1:5" x14ac:dyDescent="0.2">
      <c r="A69" s="285">
        <v>111500095</v>
      </c>
      <c r="B69" s="285" t="s">
        <v>605</v>
      </c>
      <c r="C69" s="252">
        <v>154332.01999999999</v>
      </c>
      <c r="D69" s="252">
        <v>0.86</v>
      </c>
      <c r="E69" s="252">
        <v>-154331.16</v>
      </c>
    </row>
    <row r="70" spans="1:5" x14ac:dyDescent="0.2">
      <c r="A70" s="285">
        <v>111500098</v>
      </c>
      <c r="B70" s="285" t="s">
        <v>607</v>
      </c>
      <c r="C70" s="252">
        <v>631995.06999999995</v>
      </c>
      <c r="D70" s="252">
        <v>632010.87</v>
      </c>
      <c r="E70" s="252">
        <v>15.8</v>
      </c>
    </row>
    <row r="71" spans="1:5" x14ac:dyDescent="0.2">
      <c r="A71" s="285">
        <v>111500099</v>
      </c>
      <c r="B71" s="285" t="s">
        <v>609</v>
      </c>
      <c r="C71" s="252">
        <v>184691.77</v>
      </c>
      <c r="D71" s="252">
        <v>452351.55</v>
      </c>
      <c r="E71" s="252">
        <v>267659.78000000003</v>
      </c>
    </row>
    <row r="72" spans="1:5" x14ac:dyDescent="0.2">
      <c r="A72" s="285">
        <v>111500106</v>
      </c>
      <c r="B72" s="285" t="s">
        <v>611</v>
      </c>
      <c r="C72" s="252">
        <v>378969.71</v>
      </c>
      <c r="D72" s="252">
        <v>378969.71</v>
      </c>
      <c r="E72" s="252">
        <v>0</v>
      </c>
    </row>
    <row r="73" spans="1:5" x14ac:dyDescent="0.2">
      <c r="A73" s="285">
        <v>111500307</v>
      </c>
      <c r="B73" s="285" t="s">
        <v>613</v>
      </c>
      <c r="C73" s="252">
        <v>6454.31</v>
      </c>
      <c r="D73" s="252">
        <v>6454.31</v>
      </c>
      <c r="E73" s="252">
        <v>0</v>
      </c>
    </row>
    <row r="74" spans="1:5" x14ac:dyDescent="0.2">
      <c r="A74" s="285">
        <v>111500323</v>
      </c>
      <c r="B74" s="285" t="s">
        <v>615</v>
      </c>
      <c r="C74" s="252">
        <v>150758.15</v>
      </c>
      <c r="D74" s="252">
        <v>187507.54</v>
      </c>
      <c r="E74" s="252">
        <v>36749.39</v>
      </c>
    </row>
    <row r="75" spans="1:5" x14ac:dyDescent="0.2">
      <c r="A75" s="285">
        <v>111500339</v>
      </c>
      <c r="B75" s="285" t="s">
        <v>617</v>
      </c>
      <c r="C75" s="252">
        <v>269441.40999999997</v>
      </c>
      <c r="D75" s="252">
        <v>269630.07</v>
      </c>
      <c r="E75" s="252">
        <v>188.66</v>
      </c>
    </row>
    <row r="76" spans="1:5" x14ac:dyDescent="0.2">
      <c r="A76" s="285">
        <v>111500345</v>
      </c>
      <c r="B76" s="285" t="s">
        <v>619</v>
      </c>
      <c r="C76" s="252">
        <v>3683206.92</v>
      </c>
      <c r="D76" s="252">
        <v>1881363.54</v>
      </c>
      <c r="E76" s="252">
        <v>-1801843.38</v>
      </c>
    </row>
    <row r="77" spans="1:5" x14ac:dyDescent="0.2">
      <c r="A77" s="285">
        <v>111500346</v>
      </c>
      <c r="B77" s="285" t="s">
        <v>621</v>
      </c>
      <c r="C77" s="252">
        <v>1233892.27</v>
      </c>
      <c r="D77" s="252">
        <v>1234756.2</v>
      </c>
      <c r="E77" s="252">
        <v>863.93</v>
      </c>
    </row>
    <row r="78" spans="1:5" x14ac:dyDescent="0.2">
      <c r="A78" s="285">
        <v>111500356</v>
      </c>
      <c r="B78" s="285" t="s">
        <v>1412</v>
      </c>
      <c r="C78" s="252">
        <v>65668.289999999994</v>
      </c>
      <c r="D78" s="252">
        <v>0</v>
      </c>
      <c r="E78" s="252">
        <v>-65668.289999999994</v>
      </c>
    </row>
    <row r="79" spans="1:5" x14ac:dyDescent="0.2">
      <c r="A79" s="285">
        <v>111500357</v>
      </c>
      <c r="B79" s="285" t="s">
        <v>1413</v>
      </c>
      <c r="C79" s="252">
        <v>344834.9</v>
      </c>
      <c r="D79" s="252">
        <v>0</v>
      </c>
      <c r="E79" s="252">
        <v>-344834.9</v>
      </c>
    </row>
    <row r="80" spans="1:5" x14ac:dyDescent="0.2">
      <c r="A80" s="285">
        <v>111500358</v>
      </c>
      <c r="B80" s="285" t="s">
        <v>623</v>
      </c>
      <c r="C80" s="252">
        <v>0</v>
      </c>
      <c r="D80" s="252">
        <v>7989480.2199999997</v>
      </c>
      <c r="E80" s="252">
        <v>7989480.2199999997</v>
      </c>
    </row>
    <row r="81" spans="1:5" x14ac:dyDescent="0.2">
      <c r="A81" s="285">
        <v>111500359</v>
      </c>
      <c r="B81" s="285" t="s">
        <v>625</v>
      </c>
      <c r="C81" s="252">
        <v>0</v>
      </c>
      <c r="D81" s="252">
        <v>2277584.1800000002</v>
      </c>
      <c r="E81" s="252">
        <v>2277584.1800000002</v>
      </c>
    </row>
    <row r="82" spans="1:5" x14ac:dyDescent="0.2">
      <c r="A82" s="285">
        <v>111500701</v>
      </c>
      <c r="B82" s="285" t="s">
        <v>627</v>
      </c>
      <c r="C82" s="252">
        <v>315765.46999999997</v>
      </c>
      <c r="D82" s="252">
        <v>315773.37</v>
      </c>
      <c r="E82" s="252">
        <v>7.9</v>
      </c>
    </row>
    <row r="83" spans="1:5" x14ac:dyDescent="0.2">
      <c r="A83" s="285">
        <v>111500702</v>
      </c>
      <c r="B83" s="285" t="s">
        <v>629</v>
      </c>
      <c r="C83" s="252">
        <v>7862.55</v>
      </c>
      <c r="D83" s="252">
        <v>231329.92000000001</v>
      </c>
      <c r="E83" s="252">
        <v>223467.37</v>
      </c>
    </row>
    <row r="84" spans="1:5" x14ac:dyDescent="0.2">
      <c r="A84" s="285">
        <v>111500703</v>
      </c>
      <c r="B84" s="285" t="s">
        <v>631</v>
      </c>
      <c r="C84" s="252">
        <v>132.15</v>
      </c>
      <c r="D84" s="252">
        <v>268506.2</v>
      </c>
      <c r="E84" s="252">
        <v>268374.05</v>
      </c>
    </row>
    <row r="85" spans="1:5" x14ac:dyDescent="0.2">
      <c r="A85" s="285">
        <v>111500704</v>
      </c>
      <c r="B85" s="285" t="s">
        <v>633</v>
      </c>
      <c r="C85" s="252">
        <v>600480.46</v>
      </c>
      <c r="D85" s="252">
        <v>303850.05</v>
      </c>
      <c r="E85" s="252">
        <v>-296630.40999999997</v>
      </c>
    </row>
    <row r="86" spans="1:5" x14ac:dyDescent="0.2">
      <c r="A86" s="285">
        <v>111500705</v>
      </c>
      <c r="B86" s="285" t="s">
        <v>635</v>
      </c>
      <c r="C86" s="252">
        <v>189291.04</v>
      </c>
      <c r="D86" s="252">
        <v>187332.91</v>
      </c>
      <c r="E86" s="252">
        <v>-1958.13</v>
      </c>
    </row>
    <row r="87" spans="1:5" x14ac:dyDescent="0.2">
      <c r="A87" s="285">
        <v>111500706</v>
      </c>
      <c r="B87" s="285" t="s">
        <v>637</v>
      </c>
      <c r="C87" s="252">
        <v>593478.06000000006</v>
      </c>
      <c r="D87" s="252">
        <v>240793.64</v>
      </c>
      <c r="E87" s="252">
        <v>-352684.42</v>
      </c>
    </row>
    <row r="88" spans="1:5" x14ac:dyDescent="0.2">
      <c r="A88" s="285">
        <v>111500707</v>
      </c>
      <c r="B88" s="285" t="s">
        <v>639</v>
      </c>
      <c r="C88" s="252">
        <v>16230.23</v>
      </c>
      <c r="D88" s="252">
        <v>16230.64</v>
      </c>
      <c r="E88" s="252">
        <v>0.41</v>
      </c>
    </row>
    <row r="89" spans="1:5" x14ac:dyDescent="0.2">
      <c r="A89" s="285">
        <v>111500708</v>
      </c>
      <c r="B89" s="285" t="s">
        <v>641</v>
      </c>
      <c r="C89" s="252">
        <v>828459.16</v>
      </c>
      <c r="D89" s="252">
        <v>129745.07</v>
      </c>
      <c r="E89" s="252">
        <v>-698714.09</v>
      </c>
    </row>
    <row r="90" spans="1:5" x14ac:dyDescent="0.2">
      <c r="A90" s="285">
        <v>111500711</v>
      </c>
      <c r="B90" s="285" t="s">
        <v>643</v>
      </c>
      <c r="C90" s="252">
        <v>1959561.5</v>
      </c>
      <c r="D90" s="252">
        <v>56972.93</v>
      </c>
      <c r="E90" s="252">
        <v>-1902588.57</v>
      </c>
    </row>
    <row r="91" spans="1:5" x14ac:dyDescent="0.2">
      <c r="A91" s="285">
        <v>111500713</v>
      </c>
      <c r="B91" s="285" t="s">
        <v>645</v>
      </c>
      <c r="C91" s="252">
        <v>81553.2</v>
      </c>
      <c r="D91" s="252">
        <v>46650</v>
      </c>
      <c r="E91" s="252">
        <v>-34903.199999999997</v>
      </c>
    </row>
    <row r="92" spans="1:5" x14ac:dyDescent="0.2">
      <c r="A92" s="285">
        <v>111500716</v>
      </c>
      <c r="B92" s="285" t="s">
        <v>647</v>
      </c>
      <c r="C92" s="252">
        <v>5460.57</v>
      </c>
      <c r="D92" s="252">
        <v>5460.72</v>
      </c>
      <c r="E92" s="252">
        <v>0.15</v>
      </c>
    </row>
    <row r="93" spans="1:5" x14ac:dyDescent="0.2">
      <c r="A93" s="285">
        <v>111500717</v>
      </c>
      <c r="B93" s="285" t="s">
        <v>649</v>
      </c>
      <c r="C93" s="252">
        <v>37822.69</v>
      </c>
      <c r="D93" s="252">
        <v>14484792.289999999</v>
      </c>
      <c r="E93" s="252">
        <v>14446969.6</v>
      </c>
    </row>
    <row r="94" spans="1:5" x14ac:dyDescent="0.2">
      <c r="A94" s="285">
        <v>111500718</v>
      </c>
      <c r="B94" s="285" t="s">
        <v>651</v>
      </c>
      <c r="C94" s="252">
        <v>889449.63</v>
      </c>
      <c r="D94" s="252">
        <v>6292749</v>
      </c>
      <c r="E94" s="252">
        <v>5403299.3700000001</v>
      </c>
    </row>
    <row r="95" spans="1:5" x14ac:dyDescent="0.2">
      <c r="A95" s="285">
        <v>111500719</v>
      </c>
      <c r="B95" s="285" t="s">
        <v>653</v>
      </c>
      <c r="C95" s="252">
        <v>113321.29</v>
      </c>
      <c r="D95" s="252">
        <v>5890.03</v>
      </c>
      <c r="E95" s="252">
        <v>-107431.26</v>
      </c>
    </row>
    <row r="96" spans="1:5" x14ac:dyDescent="0.2">
      <c r="A96" s="285">
        <v>111500720</v>
      </c>
      <c r="B96" s="285" t="s">
        <v>655</v>
      </c>
      <c r="C96" s="252">
        <v>183414.36</v>
      </c>
      <c r="D96" s="252">
        <v>-137697.62</v>
      </c>
      <c r="E96" s="252">
        <v>-321111.98</v>
      </c>
    </row>
    <row r="97" spans="1:5" x14ac:dyDescent="0.2">
      <c r="A97" s="285">
        <v>111500721</v>
      </c>
      <c r="B97" s="285" t="s">
        <v>657</v>
      </c>
      <c r="C97" s="252">
        <v>80.59</v>
      </c>
      <c r="D97" s="252">
        <v>216781.58</v>
      </c>
      <c r="E97" s="252">
        <v>216700.99</v>
      </c>
    </row>
    <row r="98" spans="1:5" x14ac:dyDescent="0.2">
      <c r="A98" s="285">
        <v>111500722</v>
      </c>
      <c r="B98" s="285" t="s">
        <v>659</v>
      </c>
      <c r="C98" s="252">
        <v>141.71</v>
      </c>
      <c r="D98" s="252">
        <v>117816.75</v>
      </c>
      <c r="E98" s="252">
        <v>117675.04</v>
      </c>
    </row>
    <row r="99" spans="1:5" x14ac:dyDescent="0.2">
      <c r="A99" s="285">
        <v>111500723</v>
      </c>
      <c r="B99" s="285" t="s">
        <v>661</v>
      </c>
      <c r="C99" s="252">
        <v>1.38</v>
      </c>
      <c r="D99" s="252">
        <v>4244.12</v>
      </c>
      <c r="E99" s="252">
        <v>4242.74</v>
      </c>
    </row>
    <row r="100" spans="1:5" x14ac:dyDescent="0.2">
      <c r="A100" s="285">
        <v>111500724</v>
      </c>
      <c r="B100" s="285" t="s">
        <v>663</v>
      </c>
      <c r="C100" s="252">
        <v>1312.88</v>
      </c>
      <c r="D100" s="252">
        <v>1312.91</v>
      </c>
      <c r="E100" s="252">
        <v>0.03</v>
      </c>
    </row>
    <row r="101" spans="1:5" x14ac:dyDescent="0.2">
      <c r="A101" s="285">
        <v>111500725</v>
      </c>
      <c r="B101" s="285" t="s">
        <v>665</v>
      </c>
      <c r="C101" s="252">
        <v>6305223.0199999996</v>
      </c>
      <c r="D101" s="252">
        <v>5023112.66</v>
      </c>
      <c r="E101" s="252">
        <v>-1282110.3600000001</v>
      </c>
    </row>
    <row r="102" spans="1:5" x14ac:dyDescent="0.2">
      <c r="A102" s="285">
        <v>111500726</v>
      </c>
      <c r="B102" s="285" t="s">
        <v>667</v>
      </c>
      <c r="C102" s="252">
        <v>198329.79</v>
      </c>
      <c r="D102" s="252">
        <v>1604.74</v>
      </c>
      <c r="E102" s="252">
        <v>-196725.05</v>
      </c>
    </row>
    <row r="103" spans="1:5" x14ac:dyDescent="0.2">
      <c r="A103" s="285">
        <v>111500727</v>
      </c>
      <c r="B103" s="285" t="s">
        <v>669</v>
      </c>
      <c r="C103" s="252">
        <v>4318759.41</v>
      </c>
      <c r="D103" s="252">
        <v>3338746.05</v>
      </c>
      <c r="E103" s="252">
        <v>-980013.36</v>
      </c>
    </row>
    <row r="104" spans="1:5" x14ac:dyDescent="0.2">
      <c r="A104" s="285">
        <v>111500728</v>
      </c>
      <c r="B104" s="285" t="s">
        <v>671</v>
      </c>
      <c r="C104" s="252">
        <v>74512.92</v>
      </c>
      <c r="D104" s="252">
        <v>74514.850000000006</v>
      </c>
      <c r="E104" s="252">
        <v>1.93</v>
      </c>
    </row>
    <row r="105" spans="1:5" x14ac:dyDescent="0.2">
      <c r="A105" s="285">
        <v>111500729</v>
      </c>
      <c r="B105" s="285" t="s">
        <v>673</v>
      </c>
      <c r="C105" s="252">
        <v>953206.44</v>
      </c>
      <c r="D105" s="252">
        <v>56539.08</v>
      </c>
      <c r="E105" s="252">
        <v>-896667.36</v>
      </c>
    </row>
    <row r="106" spans="1:5" x14ac:dyDescent="0.2">
      <c r="A106" s="285">
        <v>111500730</v>
      </c>
      <c r="B106" s="285" t="s">
        <v>675</v>
      </c>
      <c r="C106" s="252">
        <v>429999.95</v>
      </c>
      <c r="D106" s="252">
        <v>4115.84</v>
      </c>
      <c r="E106" s="252">
        <v>-425884.11</v>
      </c>
    </row>
    <row r="107" spans="1:5" x14ac:dyDescent="0.2">
      <c r="A107" s="285">
        <v>111500731</v>
      </c>
      <c r="B107" s="285" t="s">
        <v>677</v>
      </c>
      <c r="C107" s="252">
        <v>429712.71</v>
      </c>
      <c r="D107" s="252">
        <v>53611.64</v>
      </c>
      <c r="E107" s="252">
        <v>-376101.07</v>
      </c>
    </row>
    <row r="108" spans="1:5" x14ac:dyDescent="0.2">
      <c r="A108" s="285">
        <v>111500732</v>
      </c>
      <c r="B108" s="285" t="s">
        <v>1414</v>
      </c>
      <c r="C108" s="252">
        <v>1</v>
      </c>
      <c r="D108" s="252">
        <v>0</v>
      </c>
      <c r="E108" s="252">
        <v>-1</v>
      </c>
    </row>
    <row r="109" spans="1:5" x14ac:dyDescent="0.2">
      <c r="A109" s="285">
        <v>111500733</v>
      </c>
      <c r="B109" s="285" t="s">
        <v>679</v>
      </c>
      <c r="C109" s="252">
        <v>2785356.42</v>
      </c>
      <c r="D109" s="252">
        <v>2550763.42</v>
      </c>
      <c r="E109" s="252">
        <v>-234593</v>
      </c>
    </row>
    <row r="110" spans="1:5" x14ac:dyDescent="0.2">
      <c r="A110" s="285">
        <v>111500734</v>
      </c>
      <c r="B110" s="285" t="s">
        <v>681</v>
      </c>
      <c r="C110" s="252">
        <v>130773.43</v>
      </c>
      <c r="D110" s="252">
        <v>65552.960000000006</v>
      </c>
      <c r="E110" s="252">
        <v>-65220.47</v>
      </c>
    </row>
    <row r="111" spans="1:5" x14ac:dyDescent="0.2">
      <c r="A111" s="285">
        <v>111500736</v>
      </c>
      <c r="B111" s="285" t="s">
        <v>683</v>
      </c>
      <c r="C111" s="252">
        <v>39863894.82</v>
      </c>
      <c r="D111" s="252">
        <v>30903094.120000001</v>
      </c>
      <c r="E111" s="252">
        <v>-8960800.6999999993</v>
      </c>
    </row>
    <row r="112" spans="1:5" x14ac:dyDescent="0.2">
      <c r="A112" s="285">
        <v>111500737</v>
      </c>
      <c r="B112" s="285" t="s">
        <v>685</v>
      </c>
      <c r="C112" s="252">
        <v>11598767.609999999</v>
      </c>
      <c r="D112" s="252">
        <v>9160607.4000000004</v>
      </c>
      <c r="E112" s="252">
        <v>-2438160.21</v>
      </c>
    </row>
    <row r="113" spans="1:5" x14ac:dyDescent="0.2">
      <c r="A113" s="285">
        <v>111500738</v>
      </c>
      <c r="B113" s="285" t="s">
        <v>687</v>
      </c>
      <c r="C113" s="252">
        <v>18025638.18</v>
      </c>
      <c r="D113" s="252">
        <v>12676788.189999999</v>
      </c>
      <c r="E113" s="252">
        <v>-5348849.99</v>
      </c>
    </row>
    <row r="114" spans="1:5" x14ac:dyDescent="0.2">
      <c r="A114" s="285">
        <v>111500739</v>
      </c>
      <c r="B114" s="285" t="s">
        <v>689</v>
      </c>
      <c r="C114" s="252">
        <v>6247372.0999999996</v>
      </c>
      <c r="D114" s="252">
        <v>5645570.9000000004</v>
      </c>
      <c r="E114" s="252">
        <v>-601801.19999999995</v>
      </c>
    </row>
    <row r="115" spans="1:5" x14ac:dyDescent="0.2">
      <c r="A115" s="285">
        <v>111500741</v>
      </c>
      <c r="B115" s="285" t="s">
        <v>691</v>
      </c>
      <c r="C115" s="252">
        <v>213507.36</v>
      </c>
      <c r="D115" s="252">
        <v>-66166.66</v>
      </c>
      <c r="E115" s="252">
        <v>-279674.02</v>
      </c>
    </row>
    <row r="116" spans="1:5" x14ac:dyDescent="0.2">
      <c r="A116" s="285">
        <v>111500743</v>
      </c>
      <c r="B116" s="285" t="s">
        <v>693</v>
      </c>
      <c r="C116" s="252">
        <v>0.82</v>
      </c>
      <c r="D116" s="252">
        <v>1.96</v>
      </c>
      <c r="E116" s="252">
        <v>1.1399999999999999</v>
      </c>
    </row>
    <row r="117" spans="1:5" x14ac:dyDescent="0.2">
      <c r="A117" s="285">
        <v>111500744</v>
      </c>
      <c r="B117" s="285" t="s">
        <v>695</v>
      </c>
      <c r="C117" s="252">
        <v>8400934.7200000007</v>
      </c>
      <c r="D117" s="252">
        <v>5168006.28</v>
      </c>
      <c r="E117" s="252">
        <v>-3232928.44</v>
      </c>
    </row>
    <row r="118" spans="1:5" x14ac:dyDescent="0.2">
      <c r="A118" s="285">
        <v>111500745</v>
      </c>
      <c r="B118" s="285" t="s">
        <v>1415</v>
      </c>
      <c r="C118" s="252">
        <v>2790.13</v>
      </c>
      <c r="D118" s="252">
        <v>0</v>
      </c>
      <c r="E118" s="252">
        <v>-2790.13</v>
      </c>
    </row>
    <row r="119" spans="1:5" x14ac:dyDescent="0.2">
      <c r="A119" s="285">
        <v>111500746</v>
      </c>
      <c r="B119" s="285" t="s">
        <v>1416</v>
      </c>
      <c r="C119" s="252">
        <v>6.52</v>
      </c>
      <c r="D119" s="252">
        <v>0</v>
      </c>
      <c r="E119" s="252">
        <v>-6.52</v>
      </c>
    </row>
    <row r="120" spans="1:5" x14ac:dyDescent="0.2">
      <c r="A120" s="285">
        <v>111500748</v>
      </c>
      <c r="B120" s="285" t="s">
        <v>697</v>
      </c>
      <c r="C120" s="252">
        <v>112546.22</v>
      </c>
      <c r="D120" s="252">
        <v>112550.21</v>
      </c>
      <c r="E120" s="252">
        <v>3.99</v>
      </c>
    </row>
    <row r="121" spans="1:5" x14ac:dyDescent="0.2">
      <c r="A121" s="285">
        <v>111500749</v>
      </c>
      <c r="B121" s="285" t="s">
        <v>699</v>
      </c>
      <c r="C121" s="252">
        <v>2890872.37</v>
      </c>
      <c r="D121" s="252">
        <v>418084.57</v>
      </c>
      <c r="E121" s="252">
        <v>-2472787.7999999998</v>
      </c>
    </row>
    <row r="122" spans="1:5" x14ac:dyDescent="0.2">
      <c r="A122" s="285">
        <v>111500750</v>
      </c>
      <c r="B122" s="285" t="s">
        <v>701</v>
      </c>
      <c r="C122" s="252">
        <v>1799583.11</v>
      </c>
      <c r="D122" s="252">
        <v>1798207.34</v>
      </c>
      <c r="E122" s="252">
        <v>-1375.77</v>
      </c>
    </row>
    <row r="123" spans="1:5" x14ac:dyDescent="0.2">
      <c r="A123" s="285">
        <v>111500751</v>
      </c>
      <c r="B123" s="285" t="s">
        <v>703</v>
      </c>
      <c r="C123" s="252">
        <v>529262.57999999996</v>
      </c>
      <c r="D123" s="252">
        <v>53605.48</v>
      </c>
      <c r="E123" s="252">
        <v>-475657.1</v>
      </c>
    </row>
    <row r="124" spans="1:5" x14ac:dyDescent="0.2">
      <c r="A124" s="285">
        <v>111500752</v>
      </c>
      <c r="B124" s="285" t="s">
        <v>705</v>
      </c>
      <c r="C124" s="252">
        <v>2.42</v>
      </c>
      <c r="D124" s="252">
        <v>2.42</v>
      </c>
      <c r="E124" s="252">
        <v>0</v>
      </c>
    </row>
    <row r="125" spans="1:5" x14ac:dyDescent="0.2">
      <c r="A125" s="285">
        <v>111500753</v>
      </c>
      <c r="B125" s="285" t="s">
        <v>707</v>
      </c>
      <c r="C125" s="252">
        <v>516000.57</v>
      </c>
      <c r="D125" s="252">
        <v>168120.89</v>
      </c>
      <c r="E125" s="252">
        <v>-347879.67999999999</v>
      </c>
    </row>
    <row r="126" spans="1:5" x14ac:dyDescent="0.2">
      <c r="A126" s="285">
        <v>111500754</v>
      </c>
      <c r="B126" s="285" t="s">
        <v>709</v>
      </c>
      <c r="C126" s="252">
        <v>3696367.76</v>
      </c>
      <c r="D126" s="252">
        <v>2587559.69</v>
      </c>
      <c r="E126" s="252">
        <v>-1108808.07</v>
      </c>
    </row>
    <row r="127" spans="1:5" x14ac:dyDescent="0.2">
      <c r="A127" s="285">
        <v>111500755</v>
      </c>
      <c r="B127" s="285" t="s">
        <v>711</v>
      </c>
      <c r="C127" s="252">
        <v>3847645.77</v>
      </c>
      <c r="D127" s="252">
        <v>1523420.95</v>
      </c>
      <c r="E127" s="252">
        <v>-2324224.8199999998</v>
      </c>
    </row>
    <row r="128" spans="1:5" x14ac:dyDescent="0.2">
      <c r="A128" s="285">
        <v>111500756</v>
      </c>
      <c r="B128" s="285" t="s">
        <v>713</v>
      </c>
      <c r="C128" s="252">
        <v>883181.73</v>
      </c>
      <c r="D128" s="252">
        <v>595548.06999999995</v>
      </c>
      <c r="E128" s="252">
        <v>-287633.65999999997</v>
      </c>
    </row>
    <row r="129" spans="1:5" x14ac:dyDescent="0.2">
      <c r="A129" s="285">
        <v>111500757</v>
      </c>
      <c r="B129" s="285" t="s">
        <v>715</v>
      </c>
      <c r="C129" s="252">
        <v>10002670.42</v>
      </c>
      <c r="D129" s="252">
        <v>7058255.0999999996</v>
      </c>
      <c r="E129" s="252">
        <v>-2944415.32</v>
      </c>
    </row>
    <row r="130" spans="1:5" x14ac:dyDescent="0.2">
      <c r="A130" s="285">
        <v>111500758</v>
      </c>
      <c r="B130" s="285" t="s">
        <v>717</v>
      </c>
      <c r="C130" s="252">
        <v>9873248.5099999998</v>
      </c>
      <c r="D130" s="252">
        <v>9873495.3399999999</v>
      </c>
      <c r="E130" s="252">
        <v>246.83</v>
      </c>
    </row>
    <row r="131" spans="1:5" x14ac:dyDescent="0.2">
      <c r="A131" s="285">
        <v>111500759</v>
      </c>
      <c r="B131" s="285" t="s">
        <v>719</v>
      </c>
      <c r="C131" s="252">
        <v>6223926.5700000003</v>
      </c>
      <c r="D131" s="252">
        <v>6224089.0499999998</v>
      </c>
      <c r="E131" s="252">
        <v>162.47999999999999</v>
      </c>
    </row>
    <row r="132" spans="1:5" x14ac:dyDescent="0.2">
      <c r="A132" s="285">
        <v>111500760</v>
      </c>
      <c r="B132" s="285" t="s">
        <v>721</v>
      </c>
      <c r="C132" s="252">
        <v>293246.24</v>
      </c>
      <c r="D132" s="252">
        <v>293254.40999999997</v>
      </c>
      <c r="E132" s="252">
        <v>8.17</v>
      </c>
    </row>
    <row r="133" spans="1:5" x14ac:dyDescent="0.2">
      <c r="A133" s="285">
        <v>111500761</v>
      </c>
      <c r="B133" s="285" t="s">
        <v>723</v>
      </c>
      <c r="C133" s="252">
        <v>292799.32</v>
      </c>
      <c r="D133" s="252">
        <v>292807.46999999997</v>
      </c>
      <c r="E133" s="252">
        <v>8.15</v>
      </c>
    </row>
    <row r="134" spans="1:5" x14ac:dyDescent="0.2">
      <c r="A134" s="285">
        <v>111500762</v>
      </c>
      <c r="B134" s="285" t="s">
        <v>725</v>
      </c>
      <c r="C134" s="252">
        <v>58230.76</v>
      </c>
      <c r="D134" s="252">
        <v>58232.15</v>
      </c>
      <c r="E134" s="252">
        <v>1.39</v>
      </c>
    </row>
    <row r="135" spans="1:5" x14ac:dyDescent="0.2">
      <c r="A135" s="285">
        <v>111500763</v>
      </c>
      <c r="B135" s="285" t="s">
        <v>727</v>
      </c>
      <c r="C135" s="252">
        <v>2303983.39</v>
      </c>
      <c r="D135" s="252">
        <v>2304042.12</v>
      </c>
      <c r="E135" s="252">
        <v>58.73</v>
      </c>
    </row>
    <row r="136" spans="1:5" x14ac:dyDescent="0.2">
      <c r="A136" s="285">
        <v>111500764</v>
      </c>
      <c r="B136" s="285" t="s">
        <v>729</v>
      </c>
      <c r="C136" s="252">
        <v>240000.87</v>
      </c>
      <c r="D136" s="252">
        <v>292368.21000000002</v>
      </c>
      <c r="E136" s="252">
        <v>52367.34</v>
      </c>
    </row>
    <row r="137" spans="1:5" x14ac:dyDescent="0.2">
      <c r="A137" s="285">
        <v>111500765</v>
      </c>
      <c r="B137" s="285" t="s">
        <v>731</v>
      </c>
      <c r="C137" s="252">
        <v>1149700.48</v>
      </c>
      <c r="D137" s="252">
        <v>24.91</v>
      </c>
      <c r="E137" s="252">
        <v>-1149675.57</v>
      </c>
    </row>
    <row r="138" spans="1:5" x14ac:dyDescent="0.2">
      <c r="A138" s="285">
        <v>111500766</v>
      </c>
      <c r="B138" s="285" t="s">
        <v>733</v>
      </c>
      <c r="C138" s="252">
        <v>250000.9</v>
      </c>
      <c r="D138" s="252">
        <v>100452.62</v>
      </c>
      <c r="E138" s="252">
        <v>-149548.28</v>
      </c>
    </row>
    <row r="139" spans="1:5" x14ac:dyDescent="0.2">
      <c r="A139" s="285">
        <v>111500767</v>
      </c>
      <c r="B139" s="285" t="s">
        <v>735</v>
      </c>
      <c r="C139" s="252">
        <v>300001.08</v>
      </c>
      <c r="D139" s="252">
        <v>150210.64000000001</v>
      </c>
      <c r="E139" s="252">
        <v>-149790.44</v>
      </c>
    </row>
    <row r="140" spans="1:5" x14ac:dyDescent="0.2">
      <c r="A140" s="285">
        <v>111500768</v>
      </c>
      <c r="B140" s="285" t="s">
        <v>737</v>
      </c>
      <c r="C140" s="252">
        <v>2000007.22</v>
      </c>
      <c r="D140" s="252">
        <v>1132.5899999999999</v>
      </c>
      <c r="E140" s="252">
        <v>-1998874.63</v>
      </c>
    </row>
    <row r="141" spans="1:5" x14ac:dyDescent="0.2">
      <c r="A141" s="285">
        <v>111500769</v>
      </c>
      <c r="B141" s="285" t="s">
        <v>739</v>
      </c>
      <c r="C141" s="252">
        <v>22584587.77</v>
      </c>
      <c r="D141" s="252">
        <v>13197297.550000001</v>
      </c>
      <c r="E141" s="252">
        <v>-9387290.2200000007</v>
      </c>
    </row>
    <row r="142" spans="1:5" x14ac:dyDescent="0.2">
      <c r="A142" s="285">
        <v>111500770</v>
      </c>
      <c r="B142" s="285" t="s">
        <v>741</v>
      </c>
      <c r="C142" s="252">
        <v>100545.60000000001</v>
      </c>
      <c r="D142" s="252">
        <v>30192.01</v>
      </c>
      <c r="E142" s="252">
        <v>-70353.59</v>
      </c>
    </row>
    <row r="143" spans="1:5" x14ac:dyDescent="0.2">
      <c r="A143" s="285">
        <v>111500771</v>
      </c>
      <c r="B143" s="285" t="s">
        <v>743</v>
      </c>
      <c r="C143" s="252">
        <v>29571305.359999999</v>
      </c>
      <c r="D143" s="252">
        <v>20721662.649999999</v>
      </c>
      <c r="E143" s="252">
        <v>-8849642.7100000009</v>
      </c>
    </row>
    <row r="144" spans="1:5" x14ac:dyDescent="0.2">
      <c r="A144" s="285">
        <v>111500772</v>
      </c>
      <c r="B144" s="285" t="s">
        <v>745</v>
      </c>
      <c r="C144" s="252">
        <v>2000006.11</v>
      </c>
      <c r="D144" s="252">
        <v>1009135.64</v>
      </c>
      <c r="E144" s="252">
        <v>-990870.47</v>
      </c>
    </row>
    <row r="145" spans="1:5" x14ac:dyDescent="0.2">
      <c r="A145" s="285">
        <v>111500773</v>
      </c>
      <c r="B145" s="285" t="s">
        <v>747</v>
      </c>
      <c r="C145" s="252">
        <v>0</v>
      </c>
      <c r="D145" s="252">
        <v>16567535.48</v>
      </c>
      <c r="E145" s="252">
        <v>16567535.48</v>
      </c>
    </row>
    <row r="146" spans="1:5" x14ac:dyDescent="0.2">
      <c r="A146" s="285">
        <v>111500774</v>
      </c>
      <c r="B146" s="285" t="s">
        <v>749</v>
      </c>
      <c r="C146" s="252">
        <v>0</v>
      </c>
      <c r="D146" s="252">
        <v>22229336.579999998</v>
      </c>
      <c r="E146" s="252">
        <v>22229336.579999998</v>
      </c>
    </row>
    <row r="147" spans="1:5" x14ac:dyDescent="0.2">
      <c r="A147" s="285">
        <v>111600102</v>
      </c>
      <c r="B147" s="285" t="s">
        <v>1417</v>
      </c>
      <c r="C147" s="252">
        <v>3139109.54</v>
      </c>
      <c r="D147" s="252">
        <v>3543599.15</v>
      </c>
      <c r="E147" s="252">
        <v>404489.61</v>
      </c>
    </row>
    <row r="148" spans="1:5" x14ac:dyDescent="0.2">
      <c r="A148" s="285">
        <v>111600104</v>
      </c>
      <c r="B148" s="285" t="s">
        <v>1418</v>
      </c>
      <c r="C148" s="252">
        <v>0</v>
      </c>
      <c r="D148" s="252">
        <v>13062.79</v>
      </c>
      <c r="E148" s="252">
        <v>13062.79</v>
      </c>
    </row>
    <row r="149" spans="1:5" s="8" customFormat="1" x14ac:dyDescent="0.2">
      <c r="A149" s="251"/>
      <c r="B149" s="251" t="s">
        <v>374</v>
      </c>
      <c r="C149" s="250">
        <f>SUM(C8:C148)</f>
        <v>462058876.68000019</v>
      </c>
      <c r="D149" s="250">
        <f>SUM(D8:D148)</f>
        <v>550943866.5799998</v>
      </c>
      <c r="E149" s="250">
        <f>SUM(E8:E148)</f>
        <v>88884989.900000095</v>
      </c>
    </row>
    <row r="150" spans="1:5" s="8" customFormat="1" x14ac:dyDescent="0.2">
      <c r="A150" s="347"/>
      <c r="B150" s="347"/>
      <c r="C150" s="361"/>
      <c r="D150" s="361"/>
      <c r="E150" s="361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paperSize="152" scale="98" fitToHeight="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6"/>
  </cols>
  <sheetData>
    <row r="2" spans="1:5" ht="15" customHeight="1" x14ac:dyDescent="0.2">
      <c r="A2" s="451" t="s">
        <v>142</v>
      </c>
      <c r="B2" s="452"/>
      <c r="C2" s="11"/>
      <c r="D2" s="11"/>
      <c r="E2" s="11"/>
    </row>
    <row r="3" spans="1:5" ht="12" thickBot="1" x14ac:dyDescent="0.25">
      <c r="A3" s="15"/>
      <c r="B3" s="15"/>
      <c r="C3" s="11"/>
      <c r="D3" s="11"/>
      <c r="E3" s="11"/>
    </row>
    <row r="4" spans="1:5" ht="14.1" customHeight="1" x14ac:dyDescent="0.2">
      <c r="A4" s="137" t="s">
        <v>233</v>
      </c>
      <c r="B4" s="94"/>
      <c r="C4" s="124"/>
      <c r="D4" s="124"/>
      <c r="E4" s="133"/>
    </row>
    <row r="5" spans="1:5" ht="14.1" customHeight="1" x14ac:dyDescent="0.2">
      <c r="A5" s="139" t="s">
        <v>143</v>
      </c>
      <c r="B5" s="12"/>
      <c r="C5" s="22"/>
      <c r="D5" s="22"/>
      <c r="E5" s="134"/>
    </row>
    <row r="6" spans="1:5" ht="14.1" customHeight="1" x14ac:dyDescent="0.2">
      <c r="A6" s="159" t="s">
        <v>167</v>
      </c>
      <c r="B6" s="104"/>
      <c r="C6" s="104"/>
      <c r="D6" s="104"/>
      <c r="E6" s="135"/>
    </row>
    <row r="7" spans="1:5" ht="14.1" customHeight="1" x14ac:dyDescent="0.2">
      <c r="A7" s="159" t="s">
        <v>168</v>
      </c>
      <c r="B7" s="105"/>
      <c r="C7" s="105"/>
      <c r="D7" s="105"/>
      <c r="E7" s="106"/>
    </row>
    <row r="8" spans="1:5" ht="14.1" customHeight="1" thickBot="1" x14ac:dyDescent="0.25">
      <c r="A8" s="141" t="s">
        <v>169</v>
      </c>
      <c r="B8" s="97"/>
      <c r="C8" s="120"/>
      <c r="D8" s="120"/>
      <c r="E8" s="121"/>
    </row>
    <row r="9" spans="1:5" x14ac:dyDescent="0.2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2"/>
  <sheetViews>
    <sheetView topLeftCell="A18" zoomScaleNormal="100" zoomScaleSheetLayoutView="100" workbookViewId="0">
      <selection sqref="A1:D62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76"/>
      <c r="D1" s="378"/>
    </row>
    <row r="2" spans="1:4" s="12" customFormat="1" x14ac:dyDescent="0.2">
      <c r="A2" s="21" t="s">
        <v>0</v>
      </c>
      <c r="B2" s="21"/>
      <c r="C2" s="376"/>
      <c r="D2" s="377"/>
    </row>
    <row r="3" spans="1:4" s="12" customFormat="1" x14ac:dyDescent="0.2">
      <c r="A3" s="21"/>
      <c r="B3" s="21"/>
      <c r="C3" s="376"/>
      <c r="D3" s="377"/>
    </row>
    <row r="4" spans="1:4" s="12" customFormat="1" x14ac:dyDescent="0.2">
      <c r="C4" s="376"/>
      <c r="D4" s="377"/>
    </row>
    <row r="5" spans="1:4" s="12" customFormat="1" ht="11.25" customHeight="1" x14ac:dyDescent="0.2">
      <c r="A5" s="471" t="s">
        <v>381</v>
      </c>
      <c r="B5" s="472"/>
      <c r="C5" s="376"/>
      <c r="D5" s="375" t="s">
        <v>379</v>
      </c>
    </row>
    <row r="6" spans="1:4" x14ac:dyDescent="0.2">
      <c r="A6" s="374"/>
      <c r="B6" s="374"/>
      <c r="C6" s="373"/>
      <c r="D6" s="372"/>
    </row>
    <row r="7" spans="1:4" ht="15" customHeight="1" x14ac:dyDescent="0.2">
      <c r="A7" s="226" t="s">
        <v>45</v>
      </c>
      <c r="B7" s="225" t="s">
        <v>46</v>
      </c>
      <c r="C7" s="291" t="s">
        <v>49</v>
      </c>
      <c r="D7" s="314" t="s">
        <v>378</v>
      </c>
    </row>
    <row r="8" spans="1:4" x14ac:dyDescent="0.2">
      <c r="A8" s="370"/>
      <c r="B8" s="371"/>
      <c r="C8" s="369"/>
      <c r="D8" s="368"/>
    </row>
    <row r="9" spans="1:4" x14ac:dyDescent="0.2">
      <c r="A9" s="370"/>
      <c r="B9" s="371"/>
      <c r="C9" s="369"/>
      <c r="D9" s="368"/>
    </row>
    <row r="10" spans="1:4" x14ac:dyDescent="0.2">
      <c r="A10" s="370"/>
      <c r="B10" s="371"/>
      <c r="C10" s="369"/>
      <c r="D10" s="368"/>
    </row>
    <row r="11" spans="1:4" x14ac:dyDescent="0.2">
      <c r="A11" s="370"/>
      <c r="B11" s="371"/>
      <c r="C11" s="369"/>
      <c r="D11" s="368"/>
    </row>
    <row r="12" spans="1:4" x14ac:dyDescent="0.2">
      <c r="A12" s="370"/>
      <c r="B12" s="371"/>
      <c r="C12" s="369"/>
      <c r="D12" s="368"/>
    </row>
    <row r="13" spans="1:4" x14ac:dyDescent="0.2">
      <c r="A13" s="370"/>
      <c r="B13" s="371"/>
      <c r="C13" s="369"/>
      <c r="D13" s="368"/>
    </row>
    <row r="14" spans="1:4" x14ac:dyDescent="0.2">
      <c r="A14" s="370"/>
      <c r="B14" s="371"/>
      <c r="C14" s="369"/>
      <c r="D14" s="368"/>
    </row>
    <row r="15" spans="1:4" x14ac:dyDescent="0.2">
      <c r="A15" s="370"/>
      <c r="B15" s="371"/>
      <c r="C15" s="369"/>
      <c r="D15" s="368"/>
    </row>
    <row r="16" spans="1:4" x14ac:dyDescent="0.2">
      <c r="A16" s="370"/>
      <c r="B16" s="370"/>
      <c r="C16" s="369"/>
      <c r="D16" s="368"/>
    </row>
    <row r="17" spans="1:4" x14ac:dyDescent="0.2">
      <c r="A17" s="370"/>
      <c r="B17" s="371"/>
      <c r="C17" s="369"/>
      <c r="D17" s="368"/>
    </row>
    <row r="18" spans="1:4" x14ac:dyDescent="0.2">
      <c r="A18" s="370"/>
      <c r="B18" s="371"/>
      <c r="C18" s="369"/>
      <c r="D18" s="368"/>
    </row>
    <row r="19" spans="1:4" x14ac:dyDescent="0.2">
      <c r="A19" s="370"/>
      <c r="B19" s="371"/>
      <c r="C19" s="369"/>
      <c r="D19" s="368"/>
    </row>
    <row r="20" spans="1:4" x14ac:dyDescent="0.2">
      <c r="A20" s="370"/>
      <c r="B20" s="371"/>
      <c r="C20" s="369"/>
      <c r="D20" s="368"/>
    </row>
    <row r="21" spans="1:4" x14ac:dyDescent="0.2">
      <c r="A21" s="370"/>
      <c r="B21" s="371"/>
      <c r="C21" s="369"/>
      <c r="D21" s="368"/>
    </row>
    <row r="22" spans="1:4" x14ac:dyDescent="0.2">
      <c r="A22" s="370"/>
      <c r="B22" s="371"/>
      <c r="C22" s="369"/>
      <c r="D22" s="368"/>
    </row>
    <row r="23" spans="1:4" x14ac:dyDescent="0.2">
      <c r="A23" s="370"/>
      <c r="B23" s="371"/>
      <c r="C23" s="369"/>
      <c r="D23" s="368"/>
    </row>
    <row r="24" spans="1:4" x14ac:dyDescent="0.2">
      <c r="A24" s="370"/>
      <c r="B24" s="371"/>
      <c r="C24" s="369"/>
      <c r="D24" s="368"/>
    </row>
    <row r="25" spans="1:4" x14ac:dyDescent="0.2">
      <c r="A25" s="370"/>
      <c r="B25" s="371"/>
      <c r="C25" s="369"/>
      <c r="D25" s="368"/>
    </row>
    <row r="26" spans="1:4" x14ac:dyDescent="0.2">
      <c r="A26" s="370"/>
      <c r="B26" s="371"/>
      <c r="C26" s="369"/>
      <c r="D26" s="368"/>
    </row>
    <row r="27" spans="1:4" x14ac:dyDescent="0.2">
      <c r="A27" s="370"/>
      <c r="B27" s="371"/>
      <c r="C27" s="369"/>
      <c r="D27" s="368"/>
    </row>
    <row r="28" spans="1:4" x14ac:dyDescent="0.2">
      <c r="A28" s="370"/>
      <c r="B28" s="371"/>
      <c r="C28" s="369"/>
      <c r="D28" s="368"/>
    </row>
    <row r="29" spans="1:4" x14ac:dyDescent="0.2">
      <c r="A29" s="370"/>
      <c r="B29" s="371"/>
      <c r="C29" s="369"/>
      <c r="D29" s="368"/>
    </row>
    <row r="30" spans="1:4" x14ac:dyDescent="0.2">
      <c r="A30" s="370"/>
      <c r="B30" s="371"/>
      <c r="C30" s="369"/>
      <c r="D30" s="368"/>
    </row>
    <row r="31" spans="1:4" x14ac:dyDescent="0.2">
      <c r="A31" s="370"/>
      <c r="B31" s="370"/>
      <c r="C31" s="369"/>
      <c r="D31" s="368"/>
    </row>
    <row r="32" spans="1:4" x14ac:dyDescent="0.2">
      <c r="A32" s="367"/>
      <c r="B32" s="367" t="s">
        <v>319</v>
      </c>
      <c r="C32" s="366">
        <f>SUM(C8:C31)</f>
        <v>0</v>
      </c>
      <c r="D32" s="365">
        <v>0</v>
      </c>
    </row>
    <row r="35" spans="1:4" x14ac:dyDescent="0.2">
      <c r="A35" s="471" t="s">
        <v>380</v>
      </c>
      <c r="B35" s="472"/>
      <c r="C35" s="376"/>
      <c r="D35" s="375" t="s">
        <v>379</v>
      </c>
    </row>
    <row r="36" spans="1:4" x14ac:dyDescent="0.2">
      <c r="A36" s="374"/>
      <c r="B36" s="374"/>
      <c r="C36" s="373"/>
      <c r="D36" s="372"/>
    </row>
    <row r="37" spans="1:4" x14ac:dyDescent="0.2">
      <c r="A37" s="226" t="s">
        <v>45</v>
      </c>
      <c r="B37" s="225" t="s">
        <v>46</v>
      </c>
      <c r="C37" s="291" t="s">
        <v>49</v>
      </c>
      <c r="D37" s="314" t="s">
        <v>378</v>
      </c>
    </row>
    <row r="38" spans="1:4" x14ac:dyDescent="0.2">
      <c r="A38" s="370">
        <v>124115111</v>
      </c>
      <c r="B38" s="371" t="s">
        <v>796</v>
      </c>
      <c r="C38" s="369">
        <v>44175.6</v>
      </c>
      <c r="D38" s="368"/>
    </row>
    <row r="39" spans="1:4" x14ac:dyDescent="0.2">
      <c r="A39" s="370">
        <v>124135151</v>
      </c>
      <c r="B39" s="371" t="s">
        <v>800</v>
      </c>
      <c r="C39" s="369">
        <v>101492</v>
      </c>
      <c r="D39" s="368"/>
    </row>
    <row r="40" spans="1:4" x14ac:dyDescent="0.2">
      <c r="A40" s="370">
        <v>124215211</v>
      </c>
      <c r="B40" s="371" t="s">
        <v>804</v>
      </c>
      <c r="C40" s="369">
        <v>10380</v>
      </c>
      <c r="D40" s="368"/>
    </row>
    <row r="41" spans="1:4" x14ac:dyDescent="0.2">
      <c r="A41" s="370">
        <v>124675671</v>
      </c>
      <c r="B41" s="371" t="s">
        <v>836</v>
      </c>
      <c r="C41" s="369">
        <v>5387.5</v>
      </c>
      <c r="D41" s="368"/>
    </row>
    <row r="42" spans="1:4" x14ac:dyDescent="0.2">
      <c r="A42" s="370">
        <v>125105911</v>
      </c>
      <c r="B42" s="371" t="s">
        <v>870</v>
      </c>
      <c r="C42" s="369">
        <v>55100</v>
      </c>
      <c r="D42" s="368"/>
    </row>
    <row r="43" spans="1:4" x14ac:dyDescent="0.2">
      <c r="A43" s="370"/>
      <c r="B43" s="371"/>
      <c r="C43" s="369"/>
      <c r="D43" s="368"/>
    </row>
    <row r="44" spans="1:4" x14ac:dyDescent="0.2">
      <c r="A44" s="370"/>
      <c r="B44" s="371"/>
      <c r="C44" s="369"/>
      <c r="D44" s="368"/>
    </row>
    <row r="45" spans="1:4" x14ac:dyDescent="0.2">
      <c r="A45" s="370"/>
      <c r="B45" s="371"/>
      <c r="C45" s="369"/>
      <c r="D45" s="368"/>
    </row>
    <row r="46" spans="1:4" x14ac:dyDescent="0.2">
      <c r="A46" s="370"/>
      <c r="B46" s="370"/>
      <c r="C46" s="369"/>
      <c r="D46" s="368"/>
    </row>
    <row r="47" spans="1:4" x14ac:dyDescent="0.2">
      <c r="A47" s="370"/>
      <c r="B47" s="371"/>
      <c r="C47" s="369"/>
      <c r="D47" s="368"/>
    </row>
    <row r="48" spans="1:4" x14ac:dyDescent="0.2">
      <c r="A48" s="370"/>
      <c r="B48" s="371"/>
      <c r="C48" s="369"/>
      <c r="D48" s="368"/>
    </row>
    <row r="49" spans="1:4" x14ac:dyDescent="0.2">
      <c r="A49" s="370"/>
      <c r="B49" s="371"/>
      <c r="C49" s="369"/>
      <c r="D49" s="368"/>
    </row>
    <row r="50" spans="1:4" x14ac:dyDescent="0.2">
      <c r="A50" s="370"/>
      <c r="B50" s="371"/>
      <c r="C50" s="369"/>
      <c r="D50" s="368"/>
    </row>
    <row r="51" spans="1:4" x14ac:dyDescent="0.2">
      <c r="A51" s="370"/>
      <c r="B51" s="371"/>
      <c r="C51" s="369"/>
      <c r="D51" s="368"/>
    </row>
    <row r="52" spans="1:4" x14ac:dyDescent="0.2">
      <c r="A52" s="370"/>
      <c r="B52" s="371"/>
      <c r="C52" s="369"/>
      <c r="D52" s="368"/>
    </row>
    <row r="53" spans="1:4" x14ac:dyDescent="0.2">
      <c r="A53" s="370"/>
      <c r="B53" s="371"/>
      <c r="C53" s="369"/>
      <c r="D53" s="368"/>
    </row>
    <row r="54" spans="1:4" x14ac:dyDescent="0.2">
      <c r="A54" s="370"/>
      <c r="B54" s="371"/>
      <c r="C54" s="369"/>
      <c r="D54" s="368"/>
    </row>
    <row r="55" spans="1:4" x14ac:dyDescent="0.2">
      <c r="A55" s="370"/>
      <c r="B55" s="371"/>
      <c r="C55" s="369"/>
      <c r="D55" s="368"/>
    </row>
    <row r="56" spans="1:4" x14ac:dyDescent="0.2">
      <c r="A56" s="370"/>
      <c r="B56" s="371"/>
      <c r="C56" s="369"/>
      <c r="D56" s="368"/>
    </row>
    <row r="57" spans="1:4" x14ac:dyDescent="0.2">
      <c r="A57" s="370"/>
      <c r="B57" s="371"/>
      <c r="C57" s="369"/>
      <c r="D57" s="368"/>
    </row>
    <row r="58" spans="1:4" x14ac:dyDescent="0.2">
      <c r="A58" s="370"/>
      <c r="B58" s="371"/>
      <c r="C58" s="369"/>
      <c r="D58" s="368"/>
    </row>
    <row r="59" spans="1:4" x14ac:dyDescent="0.2">
      <c r="A59" s="370"/>
      <c r="B59" s="371"/>
      <c r="C59" s="369"/>
      <c r="D59" s="368"/>
    </row>
    <row r="60" spans="1:4" x14ac:dyDescent="0.2">
      <c r="A60" s="370"/>
      <c r="B60" s="371"/>
      <c r="C60" s="369"/>
      <c r="D60" s="368"/>
    </row>
    <row r="61" spans="1:4" x14ac:dyDescent="0.2">
      <c r="A61" s="370"/>
      <c r="B61" s="370"/>
      <c r="C61" s="369"/>
      <c r="D61" s="368"/>
    </row>
    <row r="62" spans="1:4" x14ac:dyDescent="0.2">
      <c r="A62" s="367"/>
      <c r="B62" s="367" t="s">
        <v>377</v>
      </c>
      <c r="C62" s="366">
        <f>SUM(C38:C61)</f>
        <v>216535.1</v>
      </c>
      <c r="D62" s="365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7" right="0.7" top="0.75" bottom="0.75" header="0.3" footer="0.3"/>
  <pageSetup paperSize="152" scale="84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 x14ac:dyDescent="0.2">
      <c r="A2" s="451" t="s">
        <v>142</v>
      </c>
      <c r="B2" s="452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233</v>
      </c>
      <c r="B4" s="169"/>
      <c r="C4" s="169"/>
      <c r="D4" s="170"/>
    </row>
    <row r="5" spans="1:4" ht="14.1" customHeight="1" x14ac:dyDescent="0.2">
      <c r="A5" s="139" t="s">
        <v>143</v>
      </c>
      <c r="B5" s="140"/>
      <c r="C5" s="140"/>
      <c r="D5" s="167"/>
    </row>
    <row r="6" spans="1:4" ht="27.95" customHeight="1" x14ac:dyDescent="0.2">
      <c r="A6" s="453" t="s">
        <v>212</v>
      </c>
      <c r="B6" s="463"/>
      <c r="C6" s="463"/>
      <c r="D6" s="464"/>
    </row>
    <row r="7" spans="1:4" ht="27.95" customHeight="1" thickBot="1" x14ac:dyDescent="0.25">
      <c r="A7" s="473" t="s">
        <v>213</v>
      </c>
      <c r="B7" s="474"/>
      <c r="C7" s="474"/>
      <c r="D7" s="475"/>
    </row>
    <row r="8" spans="1:4" x14ac:dyDescent="0.2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zoomScaleNormal="100" zoomScaleSheetLayoutView="100" workbookViewId="0">
      <pane ySplit="8" topLeftCell="A9" activePane="bottomLeft" state="frozen"/>
      <selection pane="bottomLeft" activeCell="D44" sqref="A1:D44"/>
    </sheetView>
  </sheetViews>
  <sheetFormatPr baseColWidth="10" defaultRowHeight="11.25" x14ac:dyDescent="0.2"/>
  <cols>
    <col min="1" max="1" width="11.7109375" style="60" customWidth="1"/>
    <col min="2" max="2" width="68" style="60" customWidth="1"/>
    <col min="3" max="3" width="17.7109375" style="36" customWidth="1"/>
    <col min="4" max="4" width="17.7109375" style="89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76"/>
    </row>
    <row r="2" spans="1:4" s="12" customFormat="1" x14ac:dyDescent="0.2">
      <c r="A2" s="21" t="s">
        <v>0</v>
      </c>
      <c r="B2" s="21"/>
      <c r="C2" s="376"/>
    </row>
    <row r="3" spans="1:4" s="12" customFormat="1" x14ac:dyDescent="0.2">
      <c r="A3" s="21"/>
      <c r="B3" s="21"/>
      <c r="C3" s="376"/>
    </row>
    <row r="4" spans="1:4" s="12" customFormat="1" x14ac:dyDescent="0.2">
      <c r="A4" s="21"/>
      <c r="B4" s="21"/>
      <c r="C4" s="376"/>
    </row>
    <row r="5" spans="1:4" s="12" customFormat="1" x14ac:dyDescent="0.2">
      <c r="C5" s="376"/>
    </row>
    <row r="6" spans="1:4" s="12" customFormat="1" ht="11.25" customHeight="1" x14ac:dyDescent="0.2">
      <c r="A6" s="471" t="s">
        <v>226</v>
      </c>
      <c r="B6" s="472"/>
      <c r="C6" s="376"/>
      <c r="D6" s="392" t="s">
        <v>415</v>
      </c>
    </row>
    <row r="7" spans="1:4" x14ac:dyDescent="0.2">
      <c r="A7" s="374"/>
      <c r="B7" s="374"/>
      <c r="C7" s="373"/>
    </row>
    <row r="8" spans="1:4" ht="15" customHeight="1" x14ac:dyDescent="0.2">
      <c r="A8" s="226" t="s">
        <v>45</v>
      </c>
      <c r="B8" s="391" t="s">
        <v>46</v>
      </c>
      <c r="C8" s="291" t="s">
        <v>47</v>
      </c>
      <c r="D8" s="291" t="s">
        <v>48</v>
      </c>
    </row>
    <row r="9" spans="1:4" x14ac:dyDescent="0.2">
      <c r="A9" s="388">
        <v>5500</v>
      </c>
      <c r="B9" s="390" t="s">
        <v>414</v>
      </c>
      <c r="C9" s="384">
        <f>SUM(C10+C19+C22+C28+C30+C32)</f>
        <v>0</v>
      </c>
      <c r="D9" s="384">
        <f>SUM(D10+D19+D22+D28+D30+D32)</f>
        <v>0</v>
      </c>
    </row>
    <row r="10" spans="1:4" x14ac:dyDescent="0.2">
      <c r="A10" s="386">
        <v>5510</v>
      </c>
      <c r="B10" s="389" t="s">
        <v>413</v>
      </c>
      <c r="C10" s="384">
        <f>SUM(C11:C18)</f>
        <v>0</v>
      </c>
      <c r="D10" s="384">
        <f>SUM(D11:D18)</f>
        <v>0</v>
      </c>
    </row>
    <row r="11" spans="1:4" x14ac:dyDescent="0.2">
      <c r="A11" s="386">
        <v>5511</v>
      </c>
      <c r="B11" s="389" t="s">
        <v>412</v>
      </c>
      <c r="C11" s="384">
        <v>0</v>
      </c>
      <c r="D11" s="383">
        <v>0</v>
      </c>
    </row>
    <row r="12" spans="1:4" x14ac:dyDescent="0.2">
      <c r="A12" s="386">
        <v>5512</v>
      </c>
      <c r="B12" s="389" t="s">
        <v>411</v>
      </c>
      <c r="C12" s="384">
        <v>0</v>
      </c>
      <c r="D12" s="383">
        <v>0</v>
      </c>
    </row>
    <row r="13" spans="1:4" x14ac:dyDescent="0.2">
      <c r="A13" s="386">
        <v>5513</v>
      </c>
      <c r="B13" s="389" t="s">
        <v>410</v>
      </c>
      <c r="C13" s="384">
        <v>0</v>
      </c>
      <c r="D13" s="383">
        <v>0</v>
      </c>
    </row>
    <row r="14" spans="1:4" x14ac:dyDescent="0.2">
      <c r="A14" s="386">
        <v>5514</v>
      </c>
      <c r="B14" s="389" t="s">
        <v>409</v>
      </c>
      <c r="C14" s="384">
        <v>0</v>
      </c>
      <c r="D14" s="383">
        <v>0</v>
      </c>
    </row>
    <row r="15" spans="1:4" x14ac:dyDescent="0.2">
      <c r="A15" s="386">
        <v>5515</v>
      </c>
      <c r="B15" s="389" t="s">
        <v>408</v>
      </c>
      <c r="C15" s="384">
        <v>0</v>
      </c>
      <c r="D15" s="383">
        <v>0</v>
      </c>
    </row>
    <row r="16" spans="1:4" x14ac:dyDescent="0.2">
      <c r="A16" s="386">
        <v>5516</v>
      </c>
      <c r="B16" s="389" t="s">
        <v>407</v>
      </c>
      <c r="C16" s="384">
        <v>0</v>
      </c>
      <c r="D16" s="383">
        <v>0</v>
      </c>
    </row>
    <row r="17" spans="1:4" x14ac:dyDescent="0.2">
      <c r="A17" s="386">
        <v>5517</v>
      </c>
      <c r="B17" s="389" t="s">
        <v>406</v>
      </c>
      <c r="C17" s="384">
        <v>0</v>
      </c>
      <c r="D17" s="383">
        <v>0</v>
      </c>
    </row>
    <row r="18" spans="1:4" x14ac:dyDescent="0.2">
      <c r="A18" s="386">
        <v>5518</v>
      </c>
      <c r="B18" s="389" t="s">
        <v>405</v>
      </c>
      <c r="C18" s="384">
        <v>0</v>
      </c>
      <c r="D18" s="383">
        <v>0</v>
      </c>
    </row>
    <row r="19" spans="1:4" x14ac:dyDescent="0.2">
      <c r="A19" s="386">
        <v>5520</v>
      </c>
      <c r="B19" s="389" t="s">
        <v>404</v>
      </c>
      <c r="C19" s="384">
        <f>SUM(C20:C21)</f>
        <v>0</v>
      </c>
      <c r="D19" s="384">
        <f>SUM(D20:D21)</f>
        <v>0</v>
      </c>
    </row>
    <row r="20" spans="1:4" x14ac:dyDescent="0.2">
      <c r="A20" s="386">
        <v>5521</v>
      </c>
      <c r="B20" s="389" t="s">
        <v>403</v>
      </c>
      <c r="C20" s="384">
        <v>0</v>
      </c>
      <c r="D20" s="383">
        <v>0</v>
      </c>
    </row>
    <row r="21" spans="1:4" x14ac:dyDescent="0.2">
      <c r="A21" s="386">
        <v>5522</v>
      </c>
      <c r="B21" s="389" t="s">
        <v>402</v>
      </c>
      <c r="C21" s="384">
        <v>0</v>
      </c>
      <c r="D21" s="383">
        <v>0</v>
      </c>
    </row>
    <row r="22" spans="1:4" x14ac:dyDescent="0.2">
      <c r="A22" s="386">
        <v>5530</v>
      </c>
      <c r="B22" s="389" t="s">
        <v>401</v>
      </c>
      <c r="C22" s="384">
        <f>SUM(C23:C27)</f>
        <v>0</v>
      </c>
      <c r="D22" s="384">
        <f>SUM(D23:D27)</f>
        <v>0</v>
      </c>
    </row>
    <row r="23" spans="1:4" x14ac:dyDescent="0.2">
      <c r="A23" s="386">
        <v>5531</v>
      </c>
      <c r="B23" s="389" t="s">
        <v>400</v>
      </c>
      <c r="C23" s="384">
        <v>0</v>
      </c>
      <c r="D23" s="383">
        <v>0</v>
      </c>
    </row>
    <row r="24" spans="1:4" x14ac:dyDescent="0.2">
      <c r="A24" s="386">
        <v>5532</v>
      </c>
      <c r="B24" s="389" t="s">
        <v>399</v>
      </c>
      <c r="C24" s="384">
        <v>0</v>
      </c>
      <c r="D24" s="383">
        <v>0</v>
      </c>
    </row>
    <row r="25" spans="1:4" x14ac:dyDescent="0.2">
      <c r="A25" s="386">
        <v>5533</v>
      </c>
      <c r="B25" s="389" t="s">
        <v>398</v>
      </c>
      <c r="C25" s="384">
        <v>0</v>
      </c>
      <c r="D25" s="383">
        <v>0</v>
      </c>
    </row>
    <row r="26" spans="1:4" x14ac:dyDescent="0.2">
      <c r="A26" s="386">
        <v>5534</v>
      </c>
      <c r="B26" s="389" t="s">
        <v>397</v>
      </c>
      <c r="C26" s="384">
        <v>0</v>
      </c>
      <c r="D26" s="383">
        <v>0</v>
      </c>
    </row>
    <row r="27" spans="1:4" x14ac:dyDescent="0.2">
      <c r="A27" s="386">
        <v>5535</v>
      </c>
      <c r="B27" s="389" t="s">
        <v>396</v>
      </c>
      <c r="C27" s="384">
        <v>0</v>
      </c>
      <c r="D27" s="383">
        <v>0</v>
      </c>
    </row>
    <row r="28" spans="1:4" x14ac:dyDescent="0.2">
      <c r="A28" s="386">
        <v>5540</v>
      </c>
      <c r="B28" s="389" t="s">
        <v>395</v>
      </c>
      <c r="C28" s="384">
        <f>C29</f>
        <v>0</v>
      </c>
      <c r="D28" s="383">
        <f>D29</f>
        <v>0</v>
      </c>
    </row>
    <row r="29" spans="1:4" x14ac:dyDescent="0.2">
      <c r="A29" s="386">
        <v>5541</v>
      </c>
      <c r="B29" s="389" t="s">
        <v>395</v>
      </c>
      <c r="C29" s="384">
        <v>0</v>
      </c>
      <c r="D29" s="383">
        <v>0</v>
      </c>
    </row>
    <row r="30" spans="1:4" x14ac:dyDescent="0.2">
      <c r="A30" s="386">
        <v>5550</v>
      </c>
      <c r="B30" s="385" t="s">
        <v>394</v>
      </c>
      <c r="C30" s="384">
        <f>SUM(C31)</f>
        <v>0</v>
      </c>
      <c r="D30" s="384">
        <f>SUM(D31)</f>
        <v>0</v>
      </c>
    </row>
    <row r="31" spans="1:4" x14ac:dyDescent="0.2">
      <c r="A31" s="386">
        <v>5551</v>
      </c>
      <c r="B31" s="385" t="s">
        <v>394</v>
      </c>
      <c r="C31" s="384">
        <v>0</v>
      </c>
      <c r="D31" s="383">
        <v>0</v>
      </c>
    </row>
    <row r="32" spans="1:4" x14ac:dyDescent="0.2">
      <c r="A32" s="386">
        <v>5590</v>
      </c>
      <c r="B32" s="385" t="s">
        <v>393</v>
      </c>
      <c r="C32" s="384">
        <f>SUM(C33:C40)</f>
        <v>0</v>
      </c>
      <c r="D32" s="384">
        <f>SUM(D33:D40)</f>
        <v>0</v>
      </c>
    </row>
    <row r="33" spans="1:4" x14ac:dyDescent="0.2">
      <c r="A33" s="386">
        <v>5591</v>
      </c>
      <c r="B33" s="385" t="s">
        <v>392</v>
      </c>
      <c r="C33" s="384">
        <v>0</v>
      </c>
      <c r="D33" s="383">
        <v>0</v>
      </c>
    </row>
    <row r="34" spans="1:4" x14ac:dyDescent="0.2">
      <c r="A34" s="386">
        <v>5592</v>
      </c>
      <c r="B34" s="385" t="s">
        <v>391</v>
      </c>
      <c r="C34" s="384">
        <v>0</v>
      </c>
      <c r="D34" s="383">
        <v>0</v>
      </c>
    </row>
    <row r="35" spans="1:4" x14ac:dyDescent="0.2">
      <c r="A35" s="386">
        <v>5593</v>
      </c>
      <c r="B35" s="385" t="s">
        <v>390</v>
      </c>
      <c r="C35" s="384">
        <v>0</v>
      </c>
      <c r="D35" s="383">
        <v>0</v>
      </c>
    </row>
    <row r="36" spans="1:4" x14ac:dyDescent="0.2">
      <c r="A36" s="386">
        <v>5594</v>
      </c>
      <c r="B36" s="385" t="s">
        <v>389</v>
      </c>
      <c r="C36" s="384">
        <v>0</v>
      </c>
      <c r="D36" s="383">
        <v>0</v>
      </c>
    </row>
    <row r="37" spans="1:4" x14ac:dyDescent="0.2">
      <c r="A37" s="386">
        <v>5595</v>
      </c>
      <c r="B37" s="385" t="s">
        <v>388</v>
      </c>
      <c r="C37" s="384">
        <v>0</v>
      </c>
      <c r="D37" s="383">
        <v>0</v>
      </c>
    </row>
    <row r="38" spans="1:4" x14ac:dyDescent="0.2">
      <c r="A38" s="386">
        <v>5596</v>
      </c>
      <c r="B38" s="385" t="s">
        <v>387</v>
      </c>
      <c r="C38" s="384">
        <v>0</v>
      </c>
      <c r="D38" s="383">
        <v>0</v>
      </c>
    </row>
    <row r="39" spans="1:4" x14ac:dyDescent="0.2">
      <c r="A39" s="386">
        <v>5597</v>
      </c>
      <c r="B39" s="385" t="s">
        <v>386</v>
      </c>
      <c r="C39" s="384">
        <v>0</v>
      </c>
      <c r="D39" s="383">
        <v>0</v>
      </c>
    </row>
    <row r="40" spans="1:4" x14ac:dyDescent="0.2">
      <c r="A40" s="386">
        <v>5599</v>
      </c>
      <c r="B40" s="385" t="s">
        <v>385</v>
      </c>
      <c r="C40" s="384">
        <v>0</v>
      </c>
      <c r="D40" s="383">
        <v>0</v>
      </c>
    </row>
    <row r="41" spans="1:4" x14ac:dyDescent="0.2">
      <c r="A41" s="388">
        <v>5600</v>
      </c>
      <c r="B41" s="387" t="s">
        <v>384</v>
      </c>
      <c r="C41" s="384">
        <f>SUM(C42)</f>
        <v>0</v>
      </c>
      <c r="D41" s="384">
        <f>SUM(D42)</f>
        <v>0</v>
      </c>
    </row>
    <row r="42" spans="1:4" x14ac:dyDescent="0.2">
      <c r="A42" s="386">
        <v>5610</v>
      </c>
      <c r="B42" s="385" t="s">
        <v>383</v>
      </c>
      <c r="C42" s="384">
        <f>SUM(C43)</f>
        <v>0</v>
      </c>
      <c r="D42" s="384">
        <f>SUM(D43)</f>
        <v>0</v>
      </c>
    </row>
    <row r="43" spans="1:4" x14ac:dyDescent="0.2">
      <c r="A43" s="382">
        <v>5611</v>
      </c>
      <c r="B43" s="381" t="s">
        <v>382</v>
      </c>
      <c r="C43" s="380">
        <v>0</v>
      </c>
      <c r="D43" s="379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rintOptions horizontalCentered="1"/>
  <pageMargins left="0.70866141732283472" right="0.70866141732283472" top="0.74803149606299213" bottom="0.74803149606299213" header="0.31496062992125984" footer="0.31496062992125984"/>
  <pageSetup paperSize="152" fitToHeight="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89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2" t="s">
        <v>134</v>
      </c>
      <c r="B5" s="411"/>
      <c r="C5" s="410" t="s">
        <v>140</v>
      </c>
    </row>
    <row r="6" spans="1:3" x14ac:dyDescent="0.2">
      <c r="A6" s="409"/>
      <c r="B6" s="409"/>
      <c r="C6" s="408"/>
    </row>
    <row r="7" spans="1:3" ht="15" customHeight="1" x14ac:dyDescent="0.2">
      <c r="A7" s="226" t="s">
        <v>45</v>
      </c>
      <c r="B7" s="407" t="s">
        <v>46</v>
      </c>
      <c r="C7" s="391" t="s">
        <v>267</v>
      </c>
    </row>
    <row r="8" spans="1:3" x14ac:dyDescent="0.2">
      <c r="A8" s="404">
        <v>900001</v>
      </c>
      <c r="B8" s="406" t="s">
        <v>429</v>
      </c>
      <c r="C8" s="402">
        <v>0</v>
      </c>
    </row>
    <row r="9" spans="1:3" x14ac:dyDescent="0.2">
      <c r="A9" s="404">
        <v>900002</v>
      </c>
      <c r="B9" s="403" t="s">
        <v>428</v>
      </c>
      <c r="C9" s="402">
        <f>SUM(C10:C14)</f>
        <v>0</v>
      </c>
    </row>
    <row r="10" spans="1:3" x14ac:dyDescent="0.2">
      <c r="A10" s="405">
        <v>4320</v>
      </c>
      <c r="B10" s="399" t="s">
        <v>427</v>
      </c>
      <c r="C10" s="396"/>
    </row>
    <row r="11" spans="1:3" ht="22.5" x14ac:dyDescent="0.2">
      <c r="A11" s="405">
        <v>4330</v>
      </c>
      <c r="B11" s="399" t="s">
        <v>426</v>
      </c>
      <c r="C11" s="396"/>
    </row>
    <row r="12" spans="1:3" x14ac:dyDescent="0.2">
      <c r="A12" s="405">
        <v>4340</v>
      </c>
      <c r="B12" s="399" t="s">
        <v>425</v>
      </c>
      <c r="C12" s="396"/>
    </row>
    <row r="13" spans="1:3" x14ac:dyDescent="0.2">
      <c r="A13" s="405">
        <v>4399</v>
      </c>
      <c r="B13" s="399" t="s">
        <v>424</v>
      </c>
      <c r="C13" s="396"/>
    </row>
    <row r="14" spans="1:3" x14ac:dyDescent="0.2">
      <c r="A14" s="398">
        <v>4400</v>
      </c>
      <c r="B14" s="399" t="s">
        <v>423</v>
      </c>
      <c r="C14" s="396"/>
    </row>
    <row r="15" spans="1:3" x14ac:dyDescent="0.2">
      <c r="A15" s="404">
        <v>900003</v>
      </c>
      <c r="B15" s="403" t="s">
        <v>422</v>
      </c>
      <c r="C15" s="402">
        <f>SUM(C16:C19)</f>
        <v>0</v>
      </c>
    </row>
    <row r="16" spans="1:3" x14ac:dyDescent="0.2">
      <c r="A16" s="401">
        <v>52</v>
      </c>
      <c r="B16" s="399" t="s">
        <v>421</v>
      </c>
      <c r="C16" s="396"/>
    </row>
    <row r="17" spans="1:3" x14ac:dyDescent="0.2">
      <c r="A17" s="401">
        <v>62</v>
      </c>
      <c r="B17" s="399" t="s">
        <v>420</v>
      </c>
      <c r="C17" s="396"/>
    </row>
    <row r="18" spans="1:3" x14ac:dyDescent="0.2">
      <c r="A18" s="400" t="s">
        <v>419</v>
      </c>
      <c r="B18" s="399" t="s">
        <v>418</v>
      </c>
      <c r="C18" s="396"/>
    </row>
    <row r="19" spans="1:3" x14ac:dyDescent="0.2">
      <c r="A19" s="398">
        <v>4500</v>
      </c>
      <c r="B19" s="397" t="s">
        <v>417</v>
      </c>
      <c r="C19" s="396"/>
    </row>
    <row r="20" spans="1:3" x14ac:dyDescent="0.2">
      <c r="A20" s="395">
        <v>900004</v>
      </c>
      <c r="B20" s="394" t="s">
        <v>416</v>
      </c>
      <c r="C20" s="393">
        <f>+C8+C9-C15</f>
        <v>0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65" customWidth="1"/>
    <col min="4" max="16384" width="11.42578125" style="65"/>
  </cols>
  <sheetData>
    <row r="2" spans="1:4" ht="15" customHeight="1" x14ac:dyDescent="0.2">
      <c r="A2" s="451" t="s">
        <v>142</v>
      </c>
      <c r="B2" s="452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233</v>
      </c>
      <c r="B4" s="169"/>
      <c r="C4" s="169"/>
      <c r="D4" s="174"/>
    </row>
    <row r="5" spans="1:4" ht="14.1" customHeight="1" x14ac:dyDescent="0.2">
      <c r="A5" s="139" t="s">
        <v>143</v>
      </c>
      <c r="B5" s="140"/>
      <c r="C5" s="140"/>
      <c r="D5" s="93"/>
    </row>
    <row r="6" spans="1:4" x14ac:dyDescent="0.2">
      <c r="A6" s="175"/>
      <c r="B6" s="12"/>
      <c r="C6" s="12"/>
      <c r="D6" s="96"/>
    </row>
    <row r="7" spans="1:4" ht="15" customHeight="1" x14ac:dyDescent="0.2">
      <c r="A7" s="476" t="s">
        <v>215</v>
      </c>
      <c r="B7" s="477"/>
      <c r="C7" s="12"/>
      <c r="D7" s="96"/>
    </row>
    <row r="8" spans="1:4" ht="14.1" customHeight="1" x14ac:dyDescent="0.2">
      <c r="A8" s="176" t="s">
        <v>216</v>
      </c>
      <c r="B8" s="173"/>
      <c r="C8" s="12"/>
      <c r="D8" s="96"/>
    </row>
    <row r="9" spans="1:4" ht="14.1" customHeight="1" x14ac:dyDescent="0.2">
      <c r="A9" s="176" t="s">
        <v>217</v>
      </c>
      <c r="B9" s="173"/>
      <c r="C9" s="12"/>
      <c r="D9" s="96"/>
    </row>
    <row r="10" spans="1:4" ht="14.1" customHeight="1" x14ac:dyDescent="0.2">
      <c r="A10" s="176" t="s">
        <v>218</v>
      </c>
      <c r="B10" s="173"/>
      <c r="C10" s="12"/>
      <c r="D10" s="96"/>
    </row>
    <row r="11" spans="1:4" ht="14.1" customHeight="1" thickBot="1" x14ac:dyDescent="0.25">
      <c r="A11" s="177" t="s">
        <v>219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2" t="s">
        <v>135</v>
      </c>
      <c r="B5" s="411"/>
      <c r="C5" s="423" t="s">
        <v>141</v>
      </c>
    </row>
    <row r="6" spans="1:3" ht="11.25" customHeight="1" x14ac:dyDescent="0.2">
      <c r="A6" s="409"/>
      <c r="B6" s="408"/>
      <c r="C6" s="422"/>
    </row>
    <row r="7" spans="1:3" ht="15" customHeight="1" x14ac:dyDescent="0.2">
      <c r="A7" s="226" t="s">
        <v>45</v>
      </c>
      <c r="B7" s="407" t="s">
        <v>46</v>
      </c>
      <c r="C7" s="391" t="s">
        <v>267</v>
      </c>
    </row>
    <row r="8" spans="1:3" x14ac:dyDescent="0.2">
      <c r="A8" s="421">
        <v>900001</v>
      </c>
      <c r="B8" s="420" t="s">
        <v>452</v>
      </c>
      <c r="C8" s="419">
        <v>0</v>
      </c>
    </row>
    <row r="9" spans="1:3" x14ac:dyDescent="0.2">
      <c r="A9" s="421">
        <v>900002</v>
      </c>
      <c r="B9" s="420" t="s">
        <v>451</v>
      </c>
      <c r="C9" s="419">
        <f>SUM(C10:C26)</f>
        <v>0</v>
      </c>
    </row>
    <row r="10" spans="1:3" x14ac:dyDescent="0.2">
      <c r="A10" s="405">
        <v>5100</v>
      </c>
      <c r="B10" s="418" t="s">
        <v>450</v>
      </c>
      <c r="C10" s="416"/>
    </row>
    <row r="11" spans="1:3" x14ac:dyDescent="0.2">
      <c r="A11" s="405">
        <v>5200</v>
      </c>
      <c r="B11" s="418" t="s">
        <v>449</v>
      </c>
      <c r="C11" s="416"/>
    </row>
    <row r="12" spans="1:3" x14ac:dyDescent="0.2">
      <c r="A12" s="405">
        <v>5300</v>
      </c>
      <c r="B12" s="418" t="s">
        <v>448</v>
      </c>
      <c r="C12" s="416"/>
    </row>
    <row r="13" spans="1:3" x14ac:dyDescent="0.2">
      <c r="A13" s="405">
        <v>5400</v>
      </c>
      <c r="B13" s="418" t="s">
        <v>447</v>
      </c>
      <c r="C13" s="416"/>
    </row>
    <row r="14" spans="1:3" x14ac:dyDescent="0.2">
      <c r="A14" s="405">
        <v>5500</v>
      </c>
      <c r="B14" s="418" t="s">
        <v>446</v>
      </c>
      <c r="C14" s="416"/>
    </row>
    <row r="15" spans="1:3" x14ac:dyDescent="0.2">
      <c r="A15" s="405">
        <v>5600</v>
      </c>
      <c r="B15" s="418" t="s">
        <v>445</v>
      </c>
      <c r="C15" s="416"/>
    </row>
    <row r="16" spans="1:3" x14ac:dyDescent="0.2">
      <c r="A16" s="405">
        <v>5700</v>
      </c>
      <c r="B16" s="418" t="s">
        <v>444</v>
      </c>
      <c r="C16" s="416"/>
    </row>
    <row r="17" spans="1:3" x14ac:dyDescent="0.2">
      <c r="A17" s="405" t="s">
        <v>443</v>
      </c>
      <c r="B17" s="418" t="s">
        <v>442</v>
      </c>
      <c r="C17" s="416"/>
    </row>
    <row r="18" spans="1:3" x14ac:dyDescent="0.2">
      <c r="A18" s="405">
        <v>5900</v>
      </c>
      <c r="B18" s="418" t="s">
        <v>441</v>
      </c>
      <c r="C18" s="416"/>
    </row>
    <row r="19" spans="1:3" x14ac:dyDescent="0.2">
      <c r="A19" s="401">
        <v>6200</v>
      </c>
      <c r="B19" s="418" t="s">
        <v>440</v>
      </c>
      <c r="C19" s="416"/>
    </row>
    <row r="20" spans="1:3" x14ac:dyDescent="0.2">
      <c r="A20" s="401">
        <v>7200</v>
      </c>
      <c r="B20" s="418" t="s">
        <v>439</v>
      </c>
      <c r="C20" s="416"/>
    </row>
    <row r="21" spans="1:3" x14ac:dyDescent="0.2">
      <c r="A21" s="401">
        <v>7300</v>
      </c>
      <c r="B21" s="418" t="s">
        <v>438</v>
      </c>
      <c r="C21" s="416"/>
    </row>
    <row r="22" spans="1:3" x14ac:dyDescent="0.2">
      <c r="A22" s="401">
        <v>7500</v>
      </c>
      <c r="B22" s="418" t="s">
        <v>437</v>
      </c>
      <c r="C22" s="416"/>
    </row>
    <row r="23" spans="1:3" x14ac:dyDescent="0.2">
      <c r="A23" s="401">
        <v>7900</v>
      </c>
      <c r="B23" s="418" t="s">
        <v>436</v>
      </c>
      <c r="C23" s="416"/>
    </row>
    <row r="24" spans="1:3" x14ac:dyDescent="0.2">
      <c r="A24" s="401">
        <v>9100</v>
      </c>
      <c r="B24" s="418" t="s">
        <v>435</v>
      </c>
      <c r="C24" s="416"/>
    </row>
    <row r="25" spans="1:3" x14ac:dyDescent="0.2">
      <c r="A25" s="401">
        <v>9900</v>
      </c>
      <c r="B25" s="418" t="s">
        <v>434</v>
      </c>
      <c r="C25" s="416"/>
    </row>
    <row r="26" spans="1:3" x14ac:dyDescent="0.2">
      <c r="A26" s="401">
        <v>7400</v>
      </c>
      <c r="B26" s="417" t="s">
        <v>433</v>
      </c>
      <c r="C26" s="416"/>
    </row>
    <row r="27" spans="1:3" x14ac:dyDescent="0.2">
      <c r="A27" s="421">
        <v>900003</v>
      </c>
      <c r="B27" s="420" t="s">
        <v>432</v>
      </c>
      <c r="C27" s="419">
        <f>SUM(C28:C34)</f>
        <v>0</v>
      </c>
    </row>
    <row r="28" spans="1:3" ht="22.5" x14ac:dyDescent="0.2">
      <c r="A28" s="405">
        <v>5510</v>
      </c>
      <c r="B28" s="418" t="s">
        <v>413</v>
      </c>
      <c r="C28" s="416"/>
    </row>
    <row r="29" spans="1:3" x14ac:dyDescent="0.2">
      <c r="A29" s="405">
        <v>5520</v>
      </c>
      <c r="B29" s="418" t="s">
        <v>404</v>
      </c>
      <c r="C29" s="416"/>
    </row>
    <row r="30" spans="1:3" x14ac:dyDescent="0.2">
      <c r="A30" s="405">
        <v>5530</v>
      </c>
      <c r="B30" s="418" t="s">
        <v>401</v>
      </c>
      <c r="C30" s="416"/>
    </row>
    <row r="31" spans="1:3" ht="22.5" x14ac:dyDescent="0.2">
      <c r="A31" s="405">
        <v>5540</v>
      </c>
      <c r="B31" s="418" t="s">
        <v>395</v>
      </c>
      <c r="C31" s="416"/>
    </row>
    <row r="32" spans="1:3" x14ac:dyDescent="0.2">
      <c r="A32" s="405">
        <v>5550</v>
      </c>
      <c r="B32" s="418" t="s">
        <v>394</v>
      </c>
      <c r="C32" s="416"/>
    </row>
    <row r="33" spans="1:3" x14ac:dyDescent="0.2">
      <c r="A33" s="405">
        <v>5590</v>
      </c>
      <c r="B33" s="418" t="s">
        <v>393</v>
      </c>
      <c r="C33" s="416"/>
    </row>
    <row r="34" spans="1:3" x14ac:dyDescent="0.2">
      <c r="A34" s="405">
        <v>5600</v>
      </c>
      <c r="B34" s="417" t="s">
        <v>431</v>
      </c>
      <c r="C34" s="416"/>
    </row>
    <row r="35" spans="1:3" x14ac:dyDescent="0.2">
      <c r="A35" s="415">
        <v>900004</v>
      </c>
      <c r="B35" s="414" t="s">
        <v>430</v>
      </c>
      <c r="C35" s="413">
        <f>+C8-C9+C27</f>
        <v>0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7" customWidth="1"/>
    <col min="4" max="16384" width="11.42578125" style="65"/>
  </cols>
  <sheetData>
    <row r="2" spans="1:4" ht="15" customHeight="1" x14ac:dyDescent="0.2">
      <c r="A2" s="451" t="s">
        <v>142</v>
      </c>
      <c r="B2" s="452"/>
      <c r="C2" s="4"/>
    </row>
    <row r="3" spans="1:4" ht="12" thickBot="1" x14ac:dyDescent="0.25">
      <c r="A3" s="89"/>
      <c r="B3" s="89"/>
      <c r="C3" s="4"/>
    </row>
    <row r="4" spans="1:4" ht="14.1" customHeight="1" x14ac:dyDescent="0.2">
      <c r="A4" s="137" t="s">
        <v>233</v>
      </c>
      <c r="B4" s="169"/>
      <c r="C4" s="169"/>
      <c r="D4" s="95"/>
    </row>
    <row r="5" spans="1:4" ht="14.1" customHeight="1" x14ac:dyDescent="0.2">
      <c r="A5" s="139" t="s">
        <v>143</v>
      </c>
      <c r="B5" s="140"/>
      <c r="C5" s="140"/>
      <c r="D5" s="96"/>
    </row>
    <row r="6" spans="1:4" x14ac:dyDescent="0.2">
      <c r="A6" s="175"/>
      <c r="B6" s="12"/>
      <c r="C6" s="13"/>
      <c r="D6" s="96"/>
    </row>
    <row r="7" spans="1:4" ht="15" customHeight="1" x14ac:dyDescent="0.2">
      <c r="A7" s="476" t="s">
        <v>220</v>
      </c>
      <c r="B7" s="477"/>
      <c r="C7" s="13"/>
      <c r="D7" s="96"/>
    </row>
    <row r="8" spans="1:4" ht="14.1" customHeight="1" x14ac:dyDescent="0.2">
      <c r="A8" s="179" t="s">
        <v>221</v>
      </c>
      <c r="B8" s="173"/>
      <c r="C8" s="13"/>
      <c r="D8" s="96"/>
    </row>
    <row r="9" spans="1:4" ht="14.1" customHeight="1" x14ac:dyDescent="0.2">
      <c r="A9" s="179" t="s">
        <v>222</v>
      </c>
      <c r="B9" s="173"/>
      <c r="C9" s="13"/>
      <c r="D9" s="96"/>
    </row>
    <row r="10" spans="1:4" ht="14.1" customHeight="1" x14ac:dyDescent="0.2">
      <c r="A10" s="179" t="s">
        <v>223</v>
      </c>
      <c r="B10" s="173"/>
      <c r="C10" s="13"/>
      <c r="D10" s="96"/>
    </row>
    <row r="11" spans="1:4" ht="14.1" customHeight="1" thickBot="1" x14ac:dyDescent="0.25">
      <c r="A11" s="180" t="s">
        <v>224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6" width="17.7109375" style="7" customWidth="1"/>
    <col min="7" max="8" width="11.42578125" style="89" customWidth="1"/>
    <col min="9" max="16384" width="11.42578125" style="89"/>
  </cols>
  <sheetData>
    <row r="2" spans="1:5" ht="15" customHeight="1" x14ac:dyDescent="0.2">
      <c r="A2" s="451" t="s">
        <v>142</v>
      </c>
      <c r="B2" s="452"/>
      <c r="C2" s="89"/>
      <c r="D2" s="89"/>
      <c r="E2" s="89"/>
    </row>
    <row r="3" spans="1:5" ht="12" thickBot="1" x14ac:dyDescent="0.25">
      <c r="C3" s="89"/>
      <c r="D3" s="89"/>
      <c r="E3" s="89"/>
    </row>
    <row r="4" spans="1:5" ht="14.1" customHeight="1" x14ac:dyDescent="0.2">
      <c r="A4" s="137" t="s">
        <v>233</v>
      </c>
      <c r="B4" s="94"/>
      <c r="C4" s="94"/>
      <c r="D4" s="94"/>
      <c r="E4" s="95"/>
    </row>
    <row r="5" spans="1:5" ht="14.1" customHeight="1" x14ac:dyDescent="0.2">
      <c r="A5" s="139" t="s">
        <v>143</v>
      </c>
      <c r="B5" s="92"/>
      <c r="C5" s="92"/>
      <c r="D5" s="92"/>
      <c r="E5" s="93"/>
    </row>
    <row r="6" spans="1:5" ht="14.1" customHeight="1" x14ac:dyDescent="0.2">
      <c r="A6" s="139" t="s">
        <v>146</v>
      </c>
      <c r="B6" s="92"/>
      <c r="C6" s="92"/>
      <c r="D6" s="92"/>
      <c r="E6" s="93"/>
    </row>
    <row r="7" spans="1:5" ht="14.1" customHeight="1" x14ac:dyDescent="0.2">
      <c r="A7" s="143" t="s">
        <v>147</v>
      </c>
      <c r="B7" s="92"/>
      <c r="C7" s="92"/>
      <c r="D7" s="92"/>
      <c r="E7" s="93"/>
    </row>
    <row r="8" spans="1:5" ht="14.1" customHeight="1" x14ac:dyDescent="0.2">
      <c r="A8" s="143" t="s">
        <v>148</v>
      </c>
      <c r="B8" s="12"/>
      <c r="C8" s="12"/>
      <c r="D8" s="12"/>
      <c r="E8" s="96"/>
    </row>
    <row r="9" spans="1:5" ht="14.1" customHeight="1" thickBot="1" x14ac:dyDescent="0.25">
      <c r="A9" s="144" t="s">
        <v>149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opLeftCell="A43" zoomScaleNormal="100" zoomScaleSheetLayoutView="100" workbookViewId="0">
      <selection activeCell="C61" sqref="C61"/>
    </sheetView>
  </sheetViews>
  <sheetFormatPr baseColWidth="10" defaultRowHeight="11.25" x14ac:dyDescent="0.2"/>
  <cols>
    <col min="1" max="1" width="13" style="89" customWidth="1"/>
    <col min="2" max="2" width="53.5703125" style="89" customWidth="1"/>
    <col min="3" max="3" width="18.7109375" style="89" bestFit="1" customWidth="1"/>
    <col min="4" max="4" width="17" style="89" bestFit="1" customWidth="1"/>
    <col min="5" max="5" width="9.140625" style="89" bestFit="1" customWidth="1"/>
    <col min="6" max="16384" width="11.42578125" style="89"/>
  </cols>
  <sheetData>
    <row r="1" spans="1:8" x14ac:dyDescent="0.2">
      <c r="E1" s="5" t="s">
        <v>44</v>
      </c>
    </row>
    <row r="2" spans="1:8" ht="15" customHeight="1" x14ac:dyDescent="0.2">
      <c r="A2" s="449" t="s">
        <v>40</v>
      </c>
    </row>
    <row r="3" spans="1:8" x14ac:dyDescent="0.2">
      <c r="A3" s="3"/>
    </row>
    <row r="4" spans="1:8" s="39" customFormat="1" ht="12.75" x14ac:dyDescent="0.2">
      <c r="A4" s="448" t="s">
        <v>76</v>
      </c>
    </row>
    <row r="5" spans="1:8" s="39" customFormat="1" ht="35.1" customHeight="1" x14ac:dyDescent="0.2">
      <c r="A5" s="479" t="s">
        <v>77</v>
      </c>
      <c r="B5" s="479"/>
      <c r="C5" s="479"/>
      <c r="D5" s="479"/>
      <c r="E5" s="479"/>
      <c r="F5" s="479"/>
      <c r="H5" s="41"/>
    </row>
    <row r="6" spans="1:8" s="39" customFormat="1" x14ac:dyDescent="0.2">
      <c r="A6" s="189"/>
      <c r="B6" s="189"/>
      <c r="C6" s="189"/>
      <c r="D6" s="189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2.75" x14ac:dyDescent="0.2">
      <c r="A9" s="447" t="s">
        <v>79</v>
      </c>
      <c r="B9" s="41"/>
      <c r="C9" s="41"/>
      <c r="D9" s="41"/>
    </row>
    <row r="10" spans="1:8" s="39" customFormat="1" ht="12.75" x14ac:dyDescent="0.2">
      <c r="A10" s="447"/>
      <c r="B10" s="41"/>
      <c r="C10" s="41"/>
      <c r="D10" s="41"/>
    </row>
    <row r="11" spans="1:8" s="39" customFormat="1" ht="12.75" x14ac:dyDescent="0.2">
      <c r="A11" s="436">
        <v>7000</v>
      </c>
      <c r="B11" s="435" t="s">
        <v>517</v>
      </c>
      <c r="C11" s="41"/>
      <c r="D11" s="41"/>
    </row>
    <row r="12" spans="1:8" s="39" customFormat="1" ht="12.75" x14ac:dyDescent="0.2">
      <c r="A12" s="436"/>
      <c r="B12" s="435"/>
      <c r="C12" s="41"/>
      <c r="D12" s="41"/>
    </row>
    <row r="13" spans="1:8" s="39" customFormat="1" x14ac:dyDescent="0.2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 x14ac:dyDescent="0.2">
      <c r="A14" s="441">
        <v>7100</v>
      </c>
      <c r="B14" s="446" t="s">
        <v>516</v>
      </c>
      <c r="C14" s="443"/>
      <c r="D14" s="443"/>
      <c r="E14" s="438"/>
    </row>
    <row r="15" spans="1:8" s="39" customFormat="1" x14ac:dyDescent="0.2">
      <c r="A15" s="427">
        <v>7110</v>
      </c>
      <c r="B15" s="444" t="s">
        <v>515</v>
      </c>
      <c r="C15" s="443"/>
      <c r="D15" s="443"/>
      <c r="E15" s="438"/>
    </row>
    <row r="16" spans="1:8" s="39" customFormat="1" x14ac:dyDescent="0.2">
      <c r="A16" s="427">
        <v>7120</v>
      </c>
      <c r="B16" s="444" t="s">
        <v>514</v>
      </c>
      <c r="C16" s="443"/>
      <c r="D16" s="443"/>
      <c r="E16" s="438"/>
    </row>
    <row r="17" spans="1:5" s="39" customFormat="1" x14ac:dyDescent="0.2">
      <c r="A17" s="427">
        <v>7130</v>
      </c>
      <c r="B17" s="444" t="s">
        <v>513</v>
      </c>
      <c r="C17" s="443"/>
      <c r="D17" s="443"/>
      <c r="E17" s="438"/>
    </row>
    <row r="18" spans="1:5" s="39" customFormat="1" ht="22.5" x14ac:dyDescent="0.2">
      <c r="A18" s="427">
        <v>7140</v>
      </c>
      <c r="B18" s="444" t="s">
        <v>512</v>
      </c>
      <c r="C18" s="443"/>
      <c r="D18" s="443"/>
      <c r="E18" s="438"/>
    </row>
    <row r="19" spans="1:5" s="39" customFormat="1" ht="22.5" x14ac:dyDescent="0.2">
      <c r="A19" s="427">
        <v>7150</v>
      </c>
      <c r="B19" s="444" t="s">
        <v>511</v>
      </c>
      <c r="C19" s="443"/>
      <c r="D19" s="443"/>
      <c r="E19" s="438"/>
    </row>
    <row r="20" spans="1:5" s="39" customFormat="1" x14ac:dyDescent="0.2">
      <c r="A20" s="427">
        <v>7160</v>
      </c>
      <c r="B20" s="444" t="s">
        <v>510</v>
      </c>
      <c r="C20" s="443"/>
      <c r="D20" s="443"/>
      <c r="E20" s="438"/>
    </row>
    <row r="21" spans="1:5" s="39" customFormat="1" x14ac:dyDescent="0.2">
      <c r="A21" s="441">
        <v>7200</v>
      </c>
      <c r="B21" s="446" t="s">
        <v>509</v>
      </c>
      <c r="C21" s="443"/>
      <c r="D21" s="443"/>
      <c r="E21" s="438"/>
    </row>
    <row r="22" spans="1:5" s="39" customFormat="1" ht="22.5" x14ac:dyDescent="0.2">
      <c r="A22" s="427">
        <v>7210</v>
      </c>
      <c r="B22" s="444" t="s">
        <v>508</v>
      </c>
      <c r="C22" s="443"/>
      <c r="D22" s="443"/>
      <c r="E22" s="438"/>
    </row>
    <row r="23" spans="1:5" s="39" customFormat="1" ht="22.5" x14ac:dyDescent="0.2">
      <c r="A23" s="427">
        <v>7220</v>
      </c>
      <c r="B23" s="444" t="s">
        <v>507</v>
      </c>
      <c r="C23" s="443"/>
      <c r="D23" s="443"/>
      <c r="E23" s="438"/>
    </row>
    <row r="24" spans="1:5" s="39" customFormat="1" ht="12.95" customHeight="1" x14ac:dyDescent="0.2">
      <c r="A24" s="427">
        <v>7230</v>
      </c>
      <c r="B24" s="442" t="s">
        <v>506</v>
      </c>
      <c r="C24" s="438"/>
      <c r="D24" s="438"/>
      <c r="E24" s="438"/>
    </row>
    <row r="25" spans="1:5" s="39" customFormat="1" ht="22.5" x14ac:dyDescent="0.2">
      <c r="A25" s="427">
        <v>7240</v>
      </c>
      <c r="B25" s="442" t="s">
        <v>505</v>
      </c>
      <c r="C25" s="438"/>
      <c r="D25" s="438"/>
      <c r="E25" s="438"/>
    </row>
    <row r="26" spans="1:5" s="39" customFormat="1" ht="22.5" x14ac:dyDescent="0.2">
      <c r="A26" s="427">
        <v>7250</v>
      </c>
      <c r="B26" s="442" t="s">
        <v>504</v>
      </c>
      <c r="C26" s="438"/>
      <c r="D26" s="438"/>
      <c r="E26" s="438"/>
    </row>
    <row r="27" spans="1:5" s="39" customFormat="1" ht="22.5" x14ac:dyDescent="0.2">
      <c r="A27" s="427">
        <v>7260</v>
      </c>
      <c r="B27" s="442" t="s">
        <v>503</v>
      </c>
      <c r="C27" s="438"/>
      <c r="D27" s="438"/>
      <c r="E27" s="438"/>
    </row>
    <row r="28" spans="1:5" s="39" customFormat="1" x14ac:dyDescent="0.2">
      <c r="A28" s="441">
        <v>7300</v>
      </c>
      <c r="B28" s="445" t="s">
        <v>502</v>
      </c>
      <c r="C28" s="438"/>
      <c r="D28" s="438"/>
      <c r="E28" s="438"/>
    </row>
    <row r="29" spans="1:5" s="39" customFormat="1" x14ac:dyDescent="0.2">
      <c r="A29" s="427">
        <v>7310</v>
      </c>
      <c r="B29" s="442" t="s">
        <v>501</v>
      </c>
      <c r="C29" s="438"/>
      <c r="D29" s="438"/>
      <c r="E29" s="438"/>
    </row>
    <row r="30" spans="1:5" s="39" customFormat="1" x14ac:dyDescent="0.2">
      <c r="A30" s="427">
        <v>7320</v>
      </c>
      <c r="B30" s="442" t="s">
        <v>500</v>
      </c>
      <c r="C30" s="438"/>
      <c r="D30" s="438"/>
      <c r="E30" s="438"/>
    </row>
    <row r="31" spans="1:5" s="39" customFormat="1" x14ac:dyDescent="0.2">
      <c r="A31" s="427">
        <v>7330</v>
      </c>
      <c r="B31" s="442" t="s">
        <v>499</v>
      </c>
      <c r="C31" s="438"/>
      <c r="D31" s="438"/>
      <c r="E31" s="438"/>
    </row>
    <row r="32" spans="1:5" s="39" customFormat="1" x14ac:dyDescent="0.2">
      <c r="A32" s="427">
        <v>7340</v>
      </c>
      <c r="B32" s="442" t="s">
        <v>498</v>
      </c>
      <c r="C32" s="438"/>
      <c r="D32" s="438"/>
      <c r="E32" s="438"/>
    </row>
    <row r="33" spans="1:5" s="39" customFormat="1" x14ac:dyDescent="0.2">
      <c r="A33" s="427">
        <v>7350</v>
      </c>
      <c r="B33" s="442" t="s">
        <v>497</v>
      </c>
      <c r="C33" s="438"/>
      <c r="D33" s="438"/>
      <c r="E33" s="438"/>
    </row>
    <row r="34" spans="1:5" s="39" customFormat="1" x14ac:dyDescent="0.2">
      <c r="A34" s="427">
        <v>7360</v>
      </c>
      <c r="B34" s="442" t="s">
        <v>496</v>
      </c>
      <c r="C34" s="438"/>
      <c r="D34" s="438"/>
      <c r="E34" s="438"/>
    </row>
    <row r="35" spans="1:5" s="39" customFormat="1" x14ac:dyDescent="0.2">
      <c r="A35" s="441">
        <v>7400</v>
      </c>
      <c r="B35" s="445" t="s">
        <v>495</v>
      </c>
      <c r="C35" s="438"/>
      <c r="D35" s="438"/>
      <c r="E35" s="438"/>
    </row>
    <row r="36" spans="1:5" s="39" customFormat="1" x14ac:dyDescent="0.2">
      <c r="A36" s="427">
        <v>7410</v>
      </c>
      <c r="B36" s="442" t="s">
        <v>494</v>
      </c>
      <c r="C36" s="438"/>
      <c r="D36" s="438"/>
      <c r="E36" s="438"/>
    </row>
    <row r="37" spans="1:5" s="39" customFormat="1" x14ac:dyDescent="0.2">
      <c r="A37" s="427">
        <v>7420</v>
      </c>
      <c r="B37" s="442" t="s">
        <v>493</v>
      </c>
      <c r="C37" s="438"/>
      <c r="D37" s="438"/>
      <c r="E37" s="438"/>
    </row>
    <row r="38" spans="1:5" s="39" customFormat="1" ht="22.5" x14ac:dyDescent="0.2">
      <c r="A38" s="441">
        <v>7500</v>
      </c>
      <c r="B38" s="445" t="s">
        <v>492</v>
      </c>
      <c r="C38" s="438"/>
      <c r="D38" s="438"/>
      <c r="E38" s="438"/>
    </row>
    <row r="39" spans="1:5" s="39" customFormat="1" ht="22.5" x14ac:dyDescent="0.2">
      <c r="A39" s="427">
        <v>7510</v>
      </c>
      <c r="B39" s="442" t="s">
        <v>491</v>
      </c>
      <c r="C39" s="438"/>
      <c r="D39" s="438"/>
      <c r="E39" s="438"/>
    </row>
    <row r="40" spans="1:5" s="39" customFormat="1" ht="22.5" x14ac:dyDescent="0.2">
      <c r="A40" s="427">
        <v>7520</v>
      </c>
      <c r="B40" s="442" t="s">
        <v>490</v>
      </c>
      <c r="C40" s="438"/>
      <c r="D40" s="438"/>
      <c r="E40" s="438"/>
    </row>
    <row r="41" spans="1:5" s="39" customFormat="1" x14ac:dyDescent="0.2">
      <c r="A41" s="441">
        <v>7600</v>
      </c>
      <c r="B41" s="445" t="s">
        <v>489</v>
      </c>
      <c r="C41" s="438"/>
      <c r="D41" s="438"/>
      <c r="E41" s="438"/>
    </row>
    <row r="42" spans="1:5" s="39" customFormat="1" x14ac:dyDescent="0.2">
      <c r="A42" s="427">
        <v>7610</v>
      </c>
      <c r="B42" s="444" t="s">
        <v>488</v>
      </c>
      <c r="C42" s="443"/>
      <c r="D42" s="443"/>
      <c r="E42" s="438"/>
    </row>
    <row r="43" spans="1:5" s="39" customFormat="1" x14ac:dyDescent="0.2">
      <c r="A43" s="427">
        <v>7620</v>
      </c>
      <c r="B43" s="444" t="s">
        <v>487</v>
      </c>
      <c r="C43" s="443"/>
      <c r="D43" s="443"/>
      <c r="E43" s="438"/>
    </row>
    <row r="44" spans="1:5" s="39" customFormat="1" x14ac:dyDescent="0.2">
      <c r="A44" s="427">
        <v>7630</v>
      </c>
      <c r="B44" s="444" t="s">
        <v>486</v>
      </c>
      <c r="C44" s="443"/>
      <c r="D44" s="443"/>
      <c r="E44" s="438"/>
    </row>
    <row r="45" spans="1:5" s="39" customFormat="1" x14ac:dyDescent="0.2">
      <c r="A45" s="427">
        <v>7640</v>
      </c>
      <c r="B45" s="442" t="s">
        <v>485</v>
      </c>
      <c r="C45" s="438"/>
      <c r="D45" s="438"/>
      <c r="E45" s="438"/>
    </row>
    <row r="46" spans="1:5" s="39" customFormat="1" x14ac:dyDescent="0.2">
      <c r="A46" s="427"/>
      <c r="B46" s="442"/>
      <c r="C46" s="438"/>
      <c r="D46" s="438"/>
      <c r="E46" s="438"/>
    </row>
    <row r="47" spans="1:5" s="39" customFormat="1" x14ac:dyDescent="0.2">
      <c r="A47" s="441" t="s">
        <v>484</v>
      </c>
      <c r="B47" s="440" t="s">
        <v>483</v>
      </c>
      <c r="C47" s="438"/>
      <c r="D47" s="438"/>
      <c r="E47" s="438"/>
    </row>
    <row r="48" spans="1:5" s="39" customFormat="1" x14ac:dyDescent="0.2">
      <c r="A48" s="427" t="s">
        <v>482</v>
      </c>
      <c r="B48" s="439" t="s">
        <v>481</v>
      </c>
      <c r="C48" s="438"/>
      <c r="D48" s="438"/>
      <c r="E48" s="438"/>
    </row>
    <row r="49" spans="1:8" s="39" customFormat="1" x14ac:dyDescent="0.2">
      <c r="A49" s="427" t="s">
        <v>480</v>
      </c>
      <c r="B49" s="439" t="s">
        <v>479</v>
      </c>
      <c r="C49" s="438"/>
      <c r="D49" s="438"/>
      <c r="E49" s="438"/>
    </row>
    <row r="50" spans="1:8" s="39" customFormat="1" x14ac:dyDescent="0.2">
      <c r="A50" s="427" t="s">
        <v>478</v>
      </c>
      <c r="B50" s="439" t="s">
        <v>477</v>
      </c>
      <c r="C50" s="438"/>
      <c r="D50" s="438"/>
      <c r="E50" s="438"/>
    </row>
    <row r="51" spans="1:8" s="39" customFormat="1" x14ac:dyDescent="0.2">
      <c r="A51" s="427" t="s">
        <v>476</v>
      </c>
      <c r="B51" s="439" t="s">
        <v>475</v>
      </c>
      <c r="C51" s="438"/>
      <c r="D51" s="438"/>
      <c r="E51" s="438"/>
    </row>
    <row r="52" spans="1:8" s="39" customFormat="1" x14ac:dyDescent="0.2">
      <c r="A52" s="427" t="s">
        <v>474</v>
      </c>
      <c r="B52" s="439" t="s">
        <v>473</v>
      </c>
      <c r="C52" s="438"/>
      <c r="D52" s="438"/>
      <c r="E52" s="438"/>
    </row>
    <row r="53" spans="1:8" s="39" customFormat="1" x14ac:dyDescent="0.2">
      <c r="A53" s="427" t="s">
        <v>472</v>
      </c>
      <c r="B53" s="439" t="s">
        <v>471</v>
      </c>
      <c r="C53" s="438"/>
      <c r="D53" s="438"/>
      <c r="E53" s="438"/>
    </row>
    <row r="54" spans="1:8" s="39" customFormat="1" ht="12" x14ac:dyDescent="0.2">
      <c r="A54" s="424" t="s">
        <v>470</v>
      </c>
      <c r="B54" s="58"/>
    </row>
    <row r="55" spans="1:8" s="39" customFormat="1" x14ac:dyDescent="0.2">
      <c r="A55" s="41"/>
      <c r="B55" s="58"/>
    </row>
    <row r="56" spans="1:8" s="39" customFormat="1" ht="12.75" x14ac:dyDescent="0.2">
      <c r="A56" s="437" t="s">
        <v>469</v>
      </c>
      <c r="B56" s="58"/>
    </row>
    <row r="57" spans="1:8" s="39" customFormat="1" ht="12.75" x14ac:dyDescent="0.2">
      <c r="A57" s="437"/>
    </row>
    <row r="58" spans="1:8" s="39" customFormat="1" ht="12.75" x14ac:dyDescent="0.2">
      <c r="A58" s="436">
        <v>8000</v>
      </c>
      <c r="B58" s="435" t="s">
        <v>468</v>
      </c>
    </row>
    <row r="59" spans="1:8" s="39" customFormat="1" x14ac:dyDescent="0.2">
      <c r="B59" s="478" t="s">
        <v>93</v>
      </c>
      <c r="C59" s="478"/>
      <c r="D59" s="478"/>
      <c r="E59" s="478"/>
      <c r="H59" s="43"/>
    </row>
    <row r="60" spans="1:8" s="39" customFormat="1" x14ac:dyDescent="0.2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x14ac:dyDescent="0.2">
      <c r="A61" s="434">
        <v>8100</v>
      </c>
      <c r="B61" s="431" t="s">
        <v>467</v>
      </c>
      <c r="C61" s="48"/>
      <c r="D61" s="45"/>
      <c r="E61" s="45"/>
      <c r="H61" s="43"/>
    </row>
    <row r="62" spans="1:8" s="39" customFormat="1" x14ac:dyDescent="0.2">
      <c r="A62" s="433">
        <v>8110</v>
      </c>
      <c r="B62" s="47" t="s">
        <v>466</v>
      </c>
      <c r="C62" s="48"/>
      <c r="D62" s="45"/>
      <c r="E62" s="45"/>
      <c r="F62" s="43"/>
      <c r="H62" s="43"/>
    </row>
    <row r="63" spans="1:8" s="39" customFormat="1" x14ac:dyDescent="0.2">
      <c r="A63" s="433">
        <v>8120</v>
      </c>
      <c r="B63" s="47" t="s">
        <v>465</v>
      </c>
      <c r="C63" s="48"/>
      <c r="D63" s="45"/>
      <c r="E63" s="45"/>
      <c r="F63" s="43"/>
      <c r="H63" s="43"/>
    </row>
    <row r="64" spans="1:8" s="39" customFormat="1" x14ac:dyDescent="0.2">
      <c r="A64" s="430">
        <v>8130</v>
      </c>
      <c r="B64" s="47" t="s">
        <v>464</v>
      </c>
      <c r="C64" s="48"/>
      <c r="D64" s="45"/>
      <c r="E64" s="45"/>
      <c r="F64" s="43"/>
      <c r="H64" s="43"/>
    </row>
    <row r="65" spans="1:8" s="39" customFormat="1" x14ac:dyDescent="0.2">
      <c r="A65" s="430">
        <v>8140</v>
      </c>
      <c r="B65" s="47" t="s">
        <v>463</v>
      </c>
      <c r="C65" s="48"/>
      <c r="D65" s="45"/>
      <c r="E65" s="45"/>
      <c r="F65" s="43"/>
      <c r="H65" s="43"/>
    </row>
    <row r="66" spans="1:8" s="39" customFormat="1" x14ac:dyDescent="0.2">
      <c r="A66" s="430">
        <v>8150</v>
      </c>
      <c r="B66" s="47" t="s">
        <v>462</v>
      </c>
      <c r="C66" s="48"/>
      <c r="D66" s="45"/>
      <c r="E66" s="45"/>
      <c r="F66" s="43"/>
      <c r="H66" s="43"/>
    </row>
    <row r="67" spans="1:8" s="39" customFormat="1" x14ac:dyDescent="0.2">
      <c r="A67" s="432">
        <v>8200</v>
      </c>
      <c r="B67" s="431" t="s">
        <v>461</v>
      </c>
      <c r="C67" s="48"/>
      <c r="D67" s="45"/>
      <c r="E67" s="45"/>
      <c r="F67" s="43"/>
      <c r="G67" s="43"/>
      <c r="H67" s="43"/>
    </row>
    <row r="68" spans="1:8" s="39" customFormat="1" x14ac:dyDescent="0.2">
      <c r="A68" s="430">
        <v>8210</v>
      </c>
      <c r="B68" s="47" t="s">
        <v>460</v>
      </c>
      <c r="C68" s="48"/>
      <c r="D68" s="45"/>
      <c r="E68" s="45"/>
      <c r="F68" s="43"/>
      <c r="G68" s="43"/>
      <c r="H68" s="43"/>
    </row>
    <row r="69" spans="1:8" s="39" customFormat="1" x14ac:dyDescent="0.2">
      <c r="A69" s="430">
        <v>8220</v>
      </c>
      <c r="B69" s="47" t="s">
        <v>459</v>
      </c>
      <c r="C69" s="48"/>
      <c r="D69" s="45"/>
      <c r="E69" s="45"/>
      <c r="F69" s="43"/>
      <c r="G69" s="43"/>
      <c r="H69" s="43"/>
    </row>
    <row r="70" spans="1:8" s="39" customFormat="1" x14ac:dyDescent="0.2">
      <c r="A70" s="430">
        <v>8230</v>
      </c>
      <c r="B70" s="47" t="s">
        <v>458</v>
      </c>
      <c r="C70" s="48"/>
      <c r="D70" s="45"/>
      <c r="E70" s="45"/>
      <c r="F70" s="43"/>
      <c r="G70" s="43"/>
      <c r="H70" s="43"/>
    </row>
    <row r="71" spans="1:8" s="39" customFormat="1" x14ac:dyDescent="0.2">
      <c r="A71" s="430">
        <v>8240</v>
      </c>
      <c r="B71" s="47" t="s">
        <v>457</v>
      </c>
      <c r="C71" s="48"/>
      <c r="D71" s="45"/>
      <c r="E71" s="45"/>
      <c r="F71" s="43"/>
      <c r="G71" s="43"/>
      <c r="H71" s="43"/>
    </row>
    <row r="72" spans="1:8" s="39" customFormat="1" x14ac:dyDescent="0.2">
      <c r="A72" s="429">
        <v>8250</v>
      </c>
      <c r="B72" s="49" t="s">
        <v>456</v>
      </c>
      <c r="C72" s="50"/>
      <c r="D72" s="44"/>
      <c r="E72" s="44"/>
      <c r="F72" s="43"/>
      <c r="G72" s="43"/>
      <c r="H72" s="43"/>
    </row>
    <row r="73" spans="1:8" s="39" customFormat="1" x14ac:dyDescent="0.2">
      <c r="A73" s="428">
        <v>8260</v>
      </c>
      <c r="B73" s="51" t="s">
        <v>455</v>
      </c>
      <c r="C73" s="45"/>
      <c r="D73" s="45"/>
      <c r="E73" s="45"/>
      <c r="F73" s="43"/>
      <c r="G73" s="43"/>
      <c r="H73" s="43"/>
    </row>
    <row r="74" spans="1:8" s="39" customFormat="1" x14ac:dyDescent="0.2">
      <c r="A74" s="427">
        <v>8270</v>
      </c>
      <c r="B74" s="426" t="s">
        <v>454</v>
      </c>
      <c r="C74" s="425"/>
      <c r="D74" s="425"/>
      <c r="E74" s="425"/>
      <c r="F74" s="43"/>
      <c r="G74" s="43"/>
      <c r="H74" s="43"/>
    </row>
    <row r="75" spans="1:8" ht="12" x14ac:dyDescent="0.2">
      <c r="A75" s="424" t="s">
        <v>453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opLeftCell="A7" zoomScaleNormal="100" zoomScaleSheetLayoutView="100" workbookViewId="0">
      <selection activeCell="B12" sqref="B12:E12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9" customFormat="1" x14ac:dyDescent="0.2">
      <c r="A4" s="38" t="s">
        <v>76</v>
      </c>
    </row>
    <row r="5" spans="1:8" s="39" customFormat="1" ht="12.75" customHeight="1" x14ac:dyDescent="0.2">
      <c r="A5" s="479" t="s">
        <v>77</v>
      </c>
      <c r="B5" s="479"/>
      <c r="C5" s="479"/>
      <c r="D5" s="479"/>
      <c r="E5" s="479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79</v>
      </c>
      <c r="B9" s="41"/>
      <c r="C9" s="41"/>
      <c r="D9" s="41"/>
    </row>
    <row r="10" spans="1:8" s="39" customFormat="1" ht="26.1" customHeight="1" x14ac:dyDescent="0.2">
      <c r="A10" s="56" t="s">
        <v>80</v>
      </c>
      <c r="B10" s="480" t="s">
        <v>81</v>
      </c>
      <c r="C10" s="480"/>
      <c r="D10" s="480"/>
      <c r="E10" s="480"/>
    </row>
    <row r="11" spans="1:8" s="39" customFormat="1" ht="12.95" customHeight="1" x14ac:dyDescent="0.2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 x14ac:dyDescent="0.2">
      <c r="A12" s="57" t="s">
        <v>84</v>
      </c>
      <c r="B12" s="480" t="s">
        <v>85</v>
      </c>
      <c r="C12" s="480"/>
      <c r="D12" s="480"/>
      <c r="E12" s="480"/>
    </row>
    <row r="13" spans="1:8" s="39" customFormat="1" ht="26.1" customHeight="1" x14ac:dyDescent="0.2">
      <c r="A13" s="57" t="s">
        <v>86</v>
      </c>
      <c r="B13" s="480" t="s">
        <v>87</v>
      </c>
      <c r="C13" s="480"/>
      <c r="D13" s="480"/>
      <c r="E13" s="480"/>
    </row>
    <row r="14" spans="1:8" s="39" customFormat="1" ht="11.25" customHeight="1" x14ac:dyDescent="0.2">
      <c r="A14" s="41"/>
      <c r="B14" s="58"/>
      <c r="C14" s="58"/>
      <c r="D14" s="58"/>
      <c r="E14" s="58"/>
    </row>
    <row r="15" spans="1:8" s="39" customFormat="1" ht="26.1" customHeight="1" x14ac:dyDescent="0.2">
      <c r="A15" s="56" t="s">
        <v>88</v>
      </c>
      <c r="B15" s="57" t="s">
        <v>89</v>
      </c>
    </row>
    <row r="16" spans="1:8" s="39" customFormat="1" ht="12.95" customHeight="1" x14ac:dyDescent="0.2">
      <c r="A16" s="57" t="s">
        <v>90</v>
      </c>
    </row>
    <row r="17" spans="1:8" s="39" customFormat="1" x14ac:dyDescent="0.2">
      <c r="A17" s="41"/>
    </row>
    <row r="18" spans="1:8" s="39" customFormat="1" x14ac:dyDescent="0.2">
      <c r="A18" s="41" t="s">
        <v>91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92</v>
      </c>
    </row>
    <row r="22" spans="1:8" s="39" customFormat="1" x14ac:dyDescent="0.2">
      <c r="B22" s="478" t="s">
        <v>93</v>
      </c>
      <c r="C22" s="478"/>
      <c r="D22" s="478"/>
      <c r="E22" s="478"/>
      <c r="H22" s="43"/>
    </row>
    <row r="23" spans="1:8" s="39" customFormat="1" x14ac:dyDescent="0.2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x14ac:dyDescent="0.2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x14ac:dyDescent="0.2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x14ac:dyDescent="0.2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x14ac:dyDescent="0.2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x14ac:dyDescent="0.2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x14ac:dyDescent="0.2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x14ac:dyDescent="0.2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x14ac:dyDescent="0.2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x14ac:dyDescent="0.2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x14ac:dyDescent="0.2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x14ac:dyDescent="0.2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x14ac:dyDescent="0.2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x14ac:dyDescent="0.2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 x14ac:dyDescent="0.2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 x14ac:dyDescent="0.2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topLeftCell="C86" zoomScaleNormal="100" zoomScaleSheetLayoutView="100" workbookViewId="0">
      <selection sqref="A1:I11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9" width="18.7109375" style="89" customWidth="1"/>
    <col min="10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138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5" t="s">
        <v>285</v>
      </c>
      <c r="B5" s="228"/>
      <c r="E5" s="266"/>
      <c r="F5" s="266"/>
      <c r="I5" s="268" t="s">
        <v>268</v>
      </c>
    </row>
    <row r="6" spans="1:10" x14ac:dyDescent="0.2">
      <c r="A6" s="267"/>
      <c r="B6" s="267"/>
      <c r="C6" s="266"/>
      <c r="D6" s="266"/>
      <c r="E6" s="266"/>
      <c r="F6" s="266"/>
    </row>
    <row r="7" spans="1:10" ht="15" customHeight="1" x14ac:dyDescent="0.2">
      <c r="A7" s="226" t="s">
        <v>45</v>
      </c>
      <c r="B7" s="225" t="s">
        <v>46</v>
      </c>
      <c r="C7" s="265" t="s">
        <v>267</v>
      </c>
      <c r="D7" s="265" t="s">
        <v>266</v>
      </c>
      <c r="E7" s="265" t="s">
        <v>265</v>
      </c>
      <c r="F7" s="265" t="s">
        <v>264</v>
      </c>
      <c r="G7" s="264" t="s">
        <v>263</v>
      </c>
      <c r="H7" s="225" t="s">
        <v>262</v>
      </c>
      <c r="I7" s="225" t="s">
        <v>261</v>
      </c>
    </row>
    <row r="8" spans="1:10" x14ac:dyDescent="0.2">
      <c r="A8" s="235" t="s">
        <v>756</v>
      </c>
      <c r="B8" s="274" t="s">
        <v>757</v>
      </c>
      <c r="C8" s="220">
        <v>1228705.6399999999</v>
      </c>
      <c r="D8" s="272">
        <v>1228705.6399999999</v>
      </c>
      <c r="E8" s="272"/>
      <c r="F8" s="272"/>
      <c r="G8" s="271"/>
      <c r="H8" s="262"/>
      <c r="I8" s="270"/>
    </row>
    <row r="9" spans="1:10" x14ac:dyDescent="0.2">
      <c r="A9" s="235" t="s">
        <v>758</v>
      </c>
      <c r="B9" s="274" t="s">
        <v>759</v>
      </c>
      <c r="C9" s="220">
        <v>746238.35</v>
      </c>
      <c r="D9" s="272">
        <v>746238.35</v>
      </c>
      <c r="E9" s="272"/>
      <c r="F9" s="272"/>
      <c r="G9" s="271"/>
      <c r="H9" s="262"/>
      <c r="I9" s="270"/>
    </row>
    <row r="10" spans="1:10" x14ac:dyDescent="0.2">
      <c r="A10" s="235" t="s">
        <v>760</v>
      </c>
      <c r="B10" s="274" t="s">
        <v>761</v>
      </c>
      <c r="C10" s="273">
        <v>326519.53000000003</v>
      </c>
      <c r="D10" s="272">
        <v>326519.53000000003</v>
      </c>
      <c r="E10" s="272"/>
      <c r="F10" s="272"/>
      <c r="G10" s="271"/>
      <c r="H10" s="262"/>
      <c r="I10" s="270"/>
    </row>
    <row r="11" spans="1:10" x14ac:dyDescent="0.2">
      <c r="A11" s="235" t="s">
        <v>762</v>
      </c>
      <c r="B11" s="274" t="s">
        <v>763</v>
      </c>
      <c r="C11" s="273">
        <v>662.4</v>
      </c>
      <c r="D11" s="272">
        <v>662.4</v>
      </c>
      <c r="E11" s="272"/>
      <c r="F11" s="272"/>
      <c r="G11" s="271"/>
      <c r="H11" s="262"/>
      <c r="I11" s="270"/>
    </row>
    <row r="12" spans="1:10" x14ac:dyDescent="0.2">
      <c r="A12" s="235"/>
      <c r="B12" s="274"/>
      <c r="C12" s="273"/>
      <c r="D12" s="272"/>
      <c r="E12" s="272"/>
      <c r="F12" s="272"/>
      <c r="G12" s="271"/>
      <c r="H12" s="262"/>
      <c r="I12" s="270"/>
    </row>
    <row r="13" spans="1:10" x14ac:dyDescent="0.2">
      <c r="A13" s="235"/>
      <c r="B13" s="274"/>
      <c r="C13" s="273"/>
      <c r="D13" s="272"/>
      <c r="E13" s="272"/>
      <c r="F13" s="272"/>
      <c r="G13" s="271"/>
      <c r="H13" s="262"/>
      <c r="I13" s="270"/>
    </row>
    <row r="14" spans="1:10" x14ac:dyDescent="0.2">
      <c r="A14" s="235"/>
      <c r="B14" s="274"/>
      <c r="C14" s="273"/>
      <c r="D14" s="272"/>
      <c r="E14" s="272"/>
      <c r="F14" s="272"/>
      <c r="G14" s="271"/>
      <c r="H14" s="262"/>
      <c r="I14" s="270"/>
    </row>
    <row r="15" spans="1:10" x14ac:dyDescent="0.2">
      <c r="A15" s="251"/>
      <c r="B15" s="251" t="s">
        <v>284</v>
      </c>
      <c r="C15" s="250">
        <f>SUM(C8:C14)</f>
        <v>2302125.9199999995</v>
      </c>
      <c r="D15" s="250">
        <f>SUM(D8:D14)</f>
        <v>2302125.9199999995</v>
      </c>
      <c r="E15" s="250">
        <f>SUM(E8:E14)</f>
        <v>0</v>
      </c>
      <c r="F15" s="250">
        <f>SUM(F8:F14)</f>
        <v>0</v>
      </c>
      <c r="G15" s="250">
        <f>SUM(G8:G14)</f>
        <v>0</v>
      </c>
      <c r="H15" s="242"/>
      <c r="I15" s="242"/>
    </row>
    <row r="16" spans="1:10" x14ac:dyDescent="0.2">
      <c r="A16" s="60"/>
      <c r="B16" s="60"/>
      <c r="C16" s="229"/>
      <c r="D16" s="229"/>
      <c r="E16" s="229"/>
      <c r="F16" s="229"/>
      <c r="G16" s="229"/>
      <c r="H16" s="60"/>
      <c r="I16" s="60"/>
    </row>
    <row r="17" spans="1:9" x14ac:dyDescent="0.2">
      <c r="A17" s="60"/>
      <c r="B17" s="60"/>
      <c r="C17" s="229"/>
      <c r="D17" s="229"/>
      <c r="E17" s="229"/>
      <c r="F17" s="229"/>
      <c r="G17" s="229"/>
      <c r="H17" s="60"/>
      <c r="I17" s="60"/>
    </row>
    <row r="18" spans="1:9" ht="11.25" customHeight="1" x14ac:dyDescent="0.2">
      <c r="A18" s="215" t="s">
        <v>283</v>
      </c>
      <c r="B18" s="228"/>
      <c r="E18" s="266"/>
      <c r="F18" s="266"/>
      <c r="I18" s="268" t="s">
        <v>268</v>
      </c>
    </row>
    <row r="19" spans="1:9" x14ac:dyDescent="0.2">
      <c r="A19" s="267"/>
      <c r="B19" s="267"/>
      <c r="C19" s="266"/>
      <c r="D19" s="266"/>
      <c r="E19" s="266"/>
      <c r="F19" s="266"/>
    </row>
    <row r="20" spans="1:9" ht="15" customHeight="1" x14ac:dyDescent="0.2">
      <c r="A20" s="226" t="s">
        <v>45</v>
      </c>
      <c r="B20" s="225" t="s">
        <v>46</v>
      </c>
      <c r="C20" s="265" t="s">
        <v>267</v>
      </c>
      <c r="D20" s="265" t="s">
        <v>266</v>
      </c>
      <c r="E20" s="265" t="s">
        <v>265</v>
      </c>
      <c r="F20" s="265" t="s">
        <v>264</v>
      </c>
      <c r="G20" s="264" t="s">
        <v>263</v>
      </c>
      <c r="H20" s="225" t="s">
        <v>262</v>
      </c>
      <c r="I20" s="225" t="s">
        <v>261</v>
      </c>
    </row>
    <row r="21" spans="1:9" x14ac:dyDescent="0.2">
      <c r="A21" s="221" t="s">
        <v>764</v>
      </c>
      <c r="B21" s="221" t="s">
        <v>765</v>
      </c>
      <c r="C21" s="220">
        <v>186363.03</v>
      </c>
      <c r="D21" s="263">
        <v>186363.03</v>
      </c>
      <c r="E21" s="263"/>
      <c r="F21" s="263"/>
      <c r="G21" s="263"/>
      <c r="H21" s="262"/>
      <c r="I21" s="262"/>
    </row>
    <row r="22" spans="1:9" x14ac:dyDescent="0.2">
      <c r="A22" s="221"/>
      <c r="B22" s="221"/>
      <c r="C22" s="220"/>
      <c r="D22" s="263"/>
      <c r="E22" s="263"/>
      <c r="F22" s="263"/>
      <c r="G22" s="263"/>
      <c r="H22" s="262"/>
      <c r="I22" s="262"/>
    </row>
    <row r="23" spans="1:9" x14ac:dyDescent="0.2">
      <c r="A23" s="221"/>
      <c r="B23" s="221"/>
      <c r="C23" s="220"/>
      <c r="D23" s="263"/>
      <c r="E23" s="263"/>
      <c r="F23" s="263"/>
      <c r="G23" s="263"/>
      <c r="H23" s="262"/>
      <c r="I23" s="262"/>
    </row>
    <row r="24" spans="1:9" x14ac:dyDescent="0.2">
      <c r="A24" s="221"/>
      <c r="B24" s="221"/>
      <c r="C24" s="220"/>
      <c r="D24" s="263"/>
      <c r="E24" s="263"/>
      <c r="F24" s="263"/>
      <c r="G24" s="263"/>
      <c r="H24" s="262"/>
      <c r="I24" s="262"/>
    </row>
    <row r="25" spans="1:9" x14ac:dyDescent="0.2">
      <c r="A25" s="62"/>
      <c r="B25" s="62" t="s">
        <v>282</v>
      </c>
      <c r="C25" s="242">
        <f>SUM(C21:C24)</f>
        <v>186363.03</v>
      </c>
      <c r="D25" s="242">
        <f>SUM(D21:D24)</f>
        <v>186363.03</v>
      </c>
      <c r="E25" s="242">
        <f>SUM(E21:E24)</f>
        <v>0</v>
      </c>
      <c r="F25" s="242">
        <f>SUM(F21:F24)</f>
        <v>0</v>
      </c>
      <c r="G25" s="242">
        <f>SUM(G21:G24)</f>
        <v>0</v>
      </c>
      <c r="H25" s="242"/>
      <c r="I25" s="242"/>
    </row>
    <row r="28" spans="1:9" x14ac:dyDescent="0.2">
      <c r="A28" s="215" t="s">
        <v>281</v>
      </c>
      <c r="B28" s="228"/>
      <c r="E28" s="266"/>
      <c r="F28" s="266"/>
      <c r="I28" s="268" t="s">
        <v>268</v>
      </c>
    </row>
    <row r="29" spans="1:9" x14ac:dyDescent="0.2">
      <c r="A29" s="267"/>
      <c r="B29" s="267"/>
      <c r="C29" s="266"/>
      <c r="D29" s="266"/>
      <c r="E29" s="266"/>
      <c r="F29" s="266"/>
    </row>
    <row r="30" spans="1:9" x14ac:dyDescent="0.2">
      <c r="A30" s="226" t="s">
        <v>45</v>
      </c>
      <c r="B30" s="225" t="s">
        <v>46</v>
      </c>
      <c r="C30" s="265" t="s">
        <v>267</v>
      </c>
      <c r="D30" s="265" t="s">
        <v>266</v>
      </c>
      <c r="E30" s="265" t="s">
        <v>265</v>
      </c>
      <c r="F30" s="265" t="s">
        <v>264</v>
      </c>
      <c r="G30" s="264" t="s">
        <v>263</v>
      </c>
      <c r="H30" s="225" t="s">
        <v>262</v>
      </c>
      <c r="I30" s="225" t="s">
        <v>261</v>
      </c>
    </row>
    <row r="31" spans="1:9" x14ac:dyDescent="0.2">
      <c r="A31" s="221" t="s">
        <v>751</v>
      </c>
      <c r="B31" s="221" t="s">
        <v>751</v>
      </c>
      <c r="C31" s="220"/>
      <c r="D31" s="263"/>
      <c r="E31" s="263"/>
      <c r="F31" s="263"/>
      <c r="G31" s="263"/>
      <c r="H31" s="262"/>
      <c r="I31" s="262"/>
    </row>
    <row r="32" spans="1:9" x14ac:dyDescent="0.2">
      <c r="A32" s="221"/>
      <c r="B32" s="221"/>
      <c r="C32" s="220"/>
      <c r="D32" s="263"/>
      <c r="E32" s="263"/>
      <c r="F32" s="263"/>
      <c r="G32" s="263"/>
      <c r="H32" s="262"/>
      <c r="I32" s="262"/>
    </row>
    <row r="33" spans="1:9" x14ac:dyDescent="0.2">
      <c r="A33" s="221"/>
      <c r="B33" s="221"/>
      <c r="C33" s="220"/>
      <c r="D33" s="263"/>
      <c r="E33" s="263"/>
      <c r="F33" s="263"/>
      <c r="G33" s="263"/>
      <c r="H33" s="262"/>
      <c r="I33" s="262"/>
    </row>
    <row r="34" spans="1:9" x14ac:dyDescent="0.2">
      <c r="A34" s="221"/>
      <c r="B34" s="221"/>
      <c r="C34" s="220"/>
      <c r="D34" s="263"/>
      <c r="E34" s="263"/>
      <c r="F34" s="263"/>
      <c r="G34" s="263"/>
      <c r="H34" s="262"/>
      <c r="I34" s="262"/>
    </row>
    <row r="35" spans="1:9" x14ac:dyDescent="0.2">
      <c r="A35" s="62"/>
      <c r="B35" s="62" t="s">
        <v>280</v>
      </c>
      <c r="C35" s="242">
        <f>SUM(C31:C34)</f>
        <v>0</v>
      </c>
      <c r="D35" s="242">
        <f>SUM(D31:D34)</f>
        <v>0</v>
      </c>
      <c r="E35" s="242">
        <f>SUM(E31:E34)</f>
        <v>0</v>
      </c>
      <c r="F35" s="242">
        <f>SUM(F31:F34)</f>
        <v>0</v>
      </c>
      <c r="G35" s="242">
        <f>SUM(G31:G34)</f>
        <v>0</v>
      </c>
      <c r="H35" s="242"/>
      <c r="I35" s="242"/>
    </row>
    <row r="38" spans="1:9" x14ac:dyDescent="0.2">
      <c r="A38" s="215" t="s">
        <v>279</v>
      </c>
      <c r="B38" s="228"/>
      <c r="E38" s="266"/>
      <c r="F38" s="266"/>
      <c r="I38" s="268" t="s">
        <v>268</v>
      </c>
    </row>
    <row r="39" spans="1:9" x14ac:dyDescent="0.2">
      <c r="A39" s="267"/>
      <c r="B39" s="267"/>
      <c r="C39" s="266"/>
      <c r="D39" s="266"/>
      <c r="E39" s="266"/>
      <c r="F39" s="266"/>
    </row>
    <row r="40" spans="1:9" x14ac:dyDescent="0.2">
      <c r="A40" s="226" t="s">
        <v>45</v>
      </c>
      <c r="B40" s="225" t="s">
        <v>46</v>
      </c>
      <c r="C40" s="265" t="s">
        <v>267</v>
      </c>
      <c r="D40" s="265" t="s">
        <v>266</v>
      </c>
      <c r="E40" s="265" t="s">
        <v>265</v>
      </c>
      <c r="F40" s="265" t="s">
        <v>264</v>
      </c>
      <c r="G40" s="264" t="s">
        <v>263</v>
      </c>
      <c r="H40" s="225" t="s">
        <v>262</v>
      </c>
      <c r="I40" s="225" t="s">
        <v>261</v>
      </c>
    </row>
    <row r="41" spans="1:9" x14ac:dyDescent="0.2">
      <c r="A41" s="221" t="s">
        <v>766</v>
      </c>
      <c r="B41" s="221" t="s">
        <v>767</v>
      </c>
      <c r="C41" s="220">
        <v>18808805.129999999</v>
      </c>
      <c r="D41" s="263">
        <v>18808805.129999999</v>
      </c>
      <c r="E41" s="263"/>
      <c r="F41" s="263"/>
      <c r="G41" s="263"/>
      <c r="H41" s="262"/>
      <c r="I41" s="262"/>
    </row>
    <row r="42" spans="1:9" x14ac:dyDescent="0.2">
      <c r="A42" s="221"/>
      <c r="B42" s="221"/>
      <c r="C42" s="220"/>
      <c r="D42" s="263"/>
      <c r="E42" s="263"/>
      <c r="F42" s="263"/>
      <c r="G42" s="263"/>
      <c r="H42" s="262"/>
      <c r="I42" s="262"/>
    </row>
    <row r="43" spans="1:9" x14ac:dyDescent="0.2">
      <c r="A43" s="221"/>
      <c r="B43" s="221"/>
      <c r="C43" s="220"/>
      <c r="D43" s="263"/>
      <c r="E43" s="263"/>
      <c r="F43" s="263"/>
      <c r="G43" s="263"/>
      <c r="H43" s="262"/>
      <c r="I43" s="262"/>
    </row>
    <row r="44" spans="1:9" x14ac:dyDescent="0.2">
      <c r="A44" s="221"/>
      <c r="B44" s="221"/>
      <c r="C44" s="220"/>
      <c r="D44" s="263"/>
      <c r="E44" s="263"/>
      <c r="F44" s="263"/>
      <c r="G44" s="263"/>
      <c r="H44" s="262"/>
      <c r="I44" s="262"/>
    </row>
    <row r="45" spans="1:9" x14ac:dyDescent="0.2">
      <c r="A45" s="62"/>
      <c r="B45" s="62" t="s">
        <v>278</v>
      </c>
      <c r="C45" s="242">
        <f>SUM(C41:C44)</f>
        <v>18808805.129999999</v>
      </c>
      <c r="D45" s="242">
        <f>SUM(D41:D44)</f>
        <v>18808805.129999999</v>
      </c>
      <c r="E45" s="242">
        <f>SUM(E41:E44)</f>
        <v>0</v>
      </c>
      <c r="F45" s="242">
        <f>SUM(F41:F44)</f>
        <v>0</v>
      </c>
      <c r="G45" s="242">
        <f>SUM(G41:G44)</f>
        <v>0</v>
      </c>
      <c r="H45" s="242"/>
      <c r="I45" s="242"/>
    </row>
    <row r="48" spans="1:9" x14ac:dyDescent="0.2">
      <c r="A48" s="215" t="s">
        <v>277</v>
      </c>
      <c r="B48" s="228"/>
      <c r="C48" s="266"/>
      <c r="D48" s="266"/>
      <c r="E48" s="266"/>
      <c r="F48" s="266"/>
    </row>
    <row r="49" spans="1:9" x14ac:dyDescent="0.2">
      <c r="A49" s="267"/>
      <c r="B49" s="267"/>
      <c r="C49" s="266"/>
      <c r="D49" s="266"/>
      <c r="E49" s="266"/>
      <c r="F49" s="266"/>
    </row>
    <row r="50" spans="1:9" x14ac:dyDescent="0.2">
      <c r="A50" s="226" t="s">
        <v>45</v>
      </c>
      <c r="B50" s="225" t="s">
        <v>46</v>
      </c>
      <c r="C50" s="265" t="s">
        <v>267</v>
      </c>
      <c r="D50" s="265" t="s">
        <v>266</v>
      </c>
      <c r="E50" s="265" t="s">
        <v>265</v>
      </c>
      <c r="F50" s="265" t="s">
        <v>264</v>
      </c>
      <c r="G50" s="264" t="s">
        <v>263</v>
      </c>
      <c r="H50" s="225" t="s">
        <v>262</v>
      </c>
      <c r="I50" s="225" t="s">
        <v>261</v>
      </c>
    </row>
    <row r="51" spans="1:9" x14ac:dyDescent="0.2">
      <c r="A51" s="221" t="s">
        <v>768</v>
      </c>
      <c r="B51" s="221" t="s">
        <v>769</v>
      </c>
      <c r="C51" s="220">
        <v>1349759.12</v>
      </c>
      <c r="D51" s="263">
        <v>1349759.12</v>
      </c>
      <c r="E51" s="263"/>
      <c r="F51" s="263"/>
      <c r="G51" s="263"/>
      <c r="H51" s="262"/>
      <c r="I51" s="262"/>
    </row>
    <row r="52" spans="1:9" x14ac:dyDescent="0.2">
      <c r="A52" s="221" t="s">
        <v>770</v>
      </c>
      <c r="B52" s="221" t="s">
        <v>771</v>
      </c>
      <c r="C52" s="220">
        <v>174385152.38999999</v>
      </c>
      <c r="D52" s="263">
        <v>174385152.38999999</v>
      </c>
      <c r="E52" s="263"/>
      <c r="F52" s="263"/>
      <c r="G52" s="263"/>
      <c r="H52" s="262"/>
      <c r="I52" s="262"/>
    </row>
    <row r="53" spans="1:9" x14ac:dyDescent="0.2">
      <c r="A53" s="221" t="s">
        <v>772</v>
      </c>
      <c r="B53" s="221" t="s">
        <v>773</v>
      </c>
      <c r="C53" s="220">
        <v>1899.5</v>
      </c>
      <c r="D53" s="263">
        <v>1899.5</v>
      </c>
      <c r="E53" s="263"/>
      <c r="F53" s="263"/>
      <c r="G53" s="263"/>
      <c r="H53" s="262"/>
      <c r="I53" s="262"/>
    </row>
    <row r="54" spans="1:9" x14ac:dyDescent="0.2">
      <c r="A54" s="221"/>
      <c r="B54" s="221"/>
      <c r="C54" s="220"/>
      <c r="D54" s="263"/>
      <c r="E54" s="263"/>
      <c r="F54" s="263"/>
      <c r="G54" s="263"/>
      <c r="H54" s="262"/>
      <c r="I54" s="262"/>
    </row>
    <row r="55" spans="1:9" x14ac:dyDescent="0.2">
      <c r="A55" s="221"/>
      <c r="B55" s="221"/>
      <c r="C55" s="220"/>
      <c r="D55" s="263"/>
      <c r="E55" s="263"/>
      <c r="F55" s="263"/>
      <c r="G55" s="263"/>
      <c r="H55" s="262"/>
      <c r="I55" s="262"/>
    </row>
    <row r="56" spans="1:9" x14ac:dyDescent="0.2">
      <c r="A56" s="221"/>
      <c r="B56" s="221"/>
      <c r="C56" s="220"/>
      <c r="D56" s="263"/>
      <c r="E56" s="263"/>
      <c r="F56" s="263"/>
      <c r="G56" s="263"/>
      <c r="H56" s="262"/>
      <c r="I56" s="262"/>
    </row>
    <row r="57" spans="1:9" x14ac:dyDescent="0.2">
      <c r="A57" s="221"/>
      <c r="B57" s="221"/>
      <c r="C57" s="220"/>
      <c r="D57" s="263"/>
      <c r="E57" s="263"/>
      <c r="F57" s="263"/>
      <c r="G57" s="263"/>
      <c r="H57" s="262"/>
      <c r="I57" s="262"/>
    </row>
    <row r="58" spans="1:9" x14ac:dyDescent="0.2">
      <c r="A58" s="221"/>
      <c r="B58" s="221"/>
      <c r="C58" s="220"/>
      <c r="D58" s="263"/>
      <c r="E58" s="263"/>
      <c r="F58" s="263"/>
      <c r="G58" s="263"/>
      <c r="H58" s="262"/>
      <c r="I58" s="262"/>
    </row>
    <row r="59" spans="1:9" x14ac:dyDescent="0.2">
      <c r="A59" s="221"/>
      <c r="B59" s="221"/>
      <c r="C59" s="220"/>
      <c r="D59" s="263"/>
      <c r="E59" s="263"/>
      <c r="F59" s="263"/>
      <c r="G59" s="263"/>
      <c r="H59" s="262"/>
      <c r="I59" s="262"/>
    </row>
    <row r="60" spans="1:9" x14ac:dyDescent="0.2">
      <c r="A60" s="221"/>
      <c r="B60" s="221"/>
      <c r="C60" s="220"/>
      <c r="D60" s="263"/>
      <c r="E60" s="263"/>
      <c r="F60" s="263"/>
      <c r="G60" s="263"/>
      <c r="H60" s="262"/>
      <c r="I60" s="262"/>
    </row>
    <row r="61" spans="1:9" x14ac:dyDescent="0.2">
      <c r="A61" s="221"/>
      <c r="B61" s="221"/>
      <c r="C61" s="220"/>
      <c r="D61" s="263"/>
      <c r="E61" s="263"/>
      <c r="F61" s="263"/>
      <c r="G61" s="263"/>
      <c r="H61" s="262"/>
      <c r="I61" s="262"/>
    </row>
    <row r="62" spans="1:9" x14ac:dyDescent="0.2">
      <c r="A62" s="221"/>
      <c r="B62" s="221"/>
      <c r="C62" s="220"/>
      <c r="D62" s="263"/>
      <c r="E62" s="263"/>
      <c r="F62" s="263"/>
      <c r="G62" s="263"/>
      <c r="H62" s="262"/>
      <c r="I62" s="262"/>
    </row>
    <row r="63" spans="1:9" x14ac:dyDescent="0.2">
      <c r="A63" s="221"/>
      <c r="B63" s="221"/>
      <c r="C63" s="220"/>
      <c r="D63" s="263"/>
      <c r="E63" s="263"/>
      <c r="F63" s="263"/>
      <c r="G63" s="263"/>
      <c r="H63" s="262"/>
      <c r="I63" s="262"/>
    </row>
    <row r="64" spans="1:9" x14ac:dyDescent="0.2">
      <c r="A64" s="221"/>
      <c r="B64" s="221"/>
      <c r="C64" s="220"/>
      <c r="D64" s="263"/>
      <c r="E64" s="263"/>
      <c r="F64" s="263"/>
      <c r="G64" s="263"/>
      <c r="H64" s="262"/>
      <c r="I64" s="262"/>
    </row>
    <row r="65" spans="1:9" x14ac:dyDescent="0.2">
      <c r="A65" s="221"/>
      <c r="B65" s="221"/>
      <c r="C65" s="220"/>
      <c r="D65" s="263"/>
      <c r="E65" s="263"/>
      <c r="F65" s="263"/>
      <c r="G65" s="263"/>
      <c r="H65" s="262"/>
      <c r="I65" s="262"/>
    </row>
    <row r="66" spans="1:9" x14ac:dyDescent="0.2">
      <c r="A66" s="221"/>
      <c r="B66" s="221"/>
      <c r="C66" s="220"/>
      <c r="D66" s="263"/>
      <c r="E66" s="263"/>
      <c r="F66" s="263"/>
      <c r="G66" s="263"/>
      <c r="H66" s="262"/>
      <c r="I66" s="262"/>
    </row>
    <row r="67" spans="1:9" x14ac:dyDescent="0.2">
      <c r="A67" s="221"/>
      <c r="B67" s="221"/>
      <c r="C67" s="220"/>
      <c r="D67" s="263"/>
      <c r="E67" s="263"/>
      <c r="F67" s="263"/>
      <c r="G67" s="263"/>
      <c r="H67" s="262"/>
      <c r="I67" s="262"/>
    </row>
    <row r="68" spans="1:9" x14ac:dyDescent="0.2">
      <c r="A68" s="221"/>
      <c r="B68" s="221"/>
      <c r="C68" s="220"/>
      <c r="D68" s="263"/>
      <c r="E68" s="263"/>
      <c r="F68" s="263"/>
      <c r="G68" s="263"/>
      <c r="H68" s="262"/>
      <c r="I68" s="262"/>
    </row>
    <row r="69" spans="1:9" x14ac:dyDescent="0.2">
      <c r="A69" s="221"/>
      <c r="B69" s="221"/>
      <c r="C69" s="220"/>
      <c r="D69" s="263"/>
      <c r="E69" s="263"/>
      <c r="F69" s="263"/>
      <c r="G69" s="263"/>
      <c r="H69" s="262"/>
      <c r="I69" s="262"/>
    </row>
    <row r="70" spans="1:9" x14ac:dyDescent="0.2">
      <c r="A70" s="221"/>
      <c r="B70" s="221"/>
      <c r="C70" s="220"/>
      <c r="D70" s="263"/>
      <c r="E70" s="263"/>
      <c r="F70" s="263"/>
      <c r="G70" s="263"/>
      <c r="H70" s="262"/>
      <c r="I70" s="262"/>
    </row>
    <row r="71" spans="1:9" x14ac:dyDescent="0.2">
      <c r="A71" s="221"/>
      <c r="B71" s="221"/>
      <c r="C71" s="220"/>
      <c r="D71" s="263"/>
      <c r="E71" s="263"/>
      <c r="F71" s="263"/>
      <c r="G71" s="263"/>
      <c r="H71" s="262"/>
      <c r="I71" s="262"/>
    </row>
    <row r="72" spans="1:9" x14ac:dyDescent="0.2">
      <c r="A72" s="221"/>
      <c r="B72" s="221"/>
      <c r="C72" s="220"/>
      <c r="D72" s="263"/>
      <c r="E72" s="263"/>
      <c r="F72" s="263"/>
      <c r="G72" s="263"/>
      <c r="H72" s="262"/>
      <c r="I72" s="262"/>
    </row>
    <row r="73" spans="1:9" x14ac:dyDescent="0.2">
      <c r="A73" s="221"/>
      <c r="B73" s="221"/>
      <c r="C73" s="220"/>
      <c r="D73" s="263"/>
      <c r="E73" s="263"/>
      <c r="F73" s="263"/>
      <c r="G73" s="263"/>
      <c r="H73" s="262"/>
      <c r="I73" s="262"/>
    </row>
    <row r="74" spans="1:9" x14ac:dyDescent="0.2">
      <c r="A74" s="221"/>
      <c r="B74" s="221"/>
      <c r="C74" s="220"/>
      <c r="D74" s="263"/>
      <c r="E74" s="263"/>
      <c r="F74" s="263"/>
      <c r="G74" s="263"/>
      <c r="H74" s="262"/>
      <c r="I74" s="262"/>
    </row>
    <row r="75" spans="1:9" x14ac:dyDescent="0.2">
      <c r="A75" s="62"/>
      <c r="B75" s="62" t="s">
        <v>276</v>
      </c>
      <c r="C75" s="242">
        <f>SUM(C51:C74)</f>
        <v>175736811.00999999</v>
      </c>
      <c r="D75" s="242">
        <f>SUM(D51:D74)</f>
        <v>175736811.00999999</v>
      </c>
      <c r="E75" s="242">
        <f>SUM(E51:E74)</f>
        <v>0</v>
      </c>
      <c r="F75" s="242">
        <f>SUM(F51:F74)</f>
        <v>0</v>
      </c>
      <c r="G75" s="242">
        <f>SUM(G51:G74)</f>
        <v>0</v>
      </c>
      <c r="H75" s="242"/>
      <c r="I75" s="242"/>
    </row>
    <row r="78" spans="1:9" x14ac:dyDescent="0.2">
      <c r="A78" s="215" t="s">
        <v>275</v>
      </c>
      <c r="B78" s="228"/>
      <c r="C78" s="269"/>
      <c r="E78" s="266"/>
      <c r="F78" s="266"/>
      <c r="I78" s="268" t="s">
        <v>268</v>
      </c>
    </row>
    <row r="79" spans="1:9" x14ac:dyDescent="0.2">
      <c r="A79" s="267"/>
      <c r="B79" s="267"/>
      <c r="C79" s="266"/>
      <c r="D79" s="266"/>
      <c r="E79" s="266"/>
      <c r="F79" s="266"/>
    </row>
    <row r="80" spans="1:9" x14ac:dyDescent="0.2">
      <c r="A80" s="226" t="s">
        <v>45</v>
      </c>
      <c r="B80" s="225" t="s">
        <v>46</v>
      </c>
      <c r="C80" s="265" t="s">
        <v>267</v>
      </c>
      <c r="D80" s="265" t="s">
        <v>266</v>
      </c>
      <c r="E80" s="265" t="s">
        <v>265</v>
      </c>
      <c r="F80" s="265" t="s">
        <v>264</v>
      </c>
      <c r="G80" s="264" t="s">
        <v>263</v>
      </c>
      <c r="H80" s="225" t="s">
        <v>262</v>
      </c>
      <c r="I80" s="225" t="s">
        <v>261</v>
      </c>
    </row>
    <row r="81" spans="1:11" x14ac:dyDescent="0.2">
      <c r="A81" s="221" t="s">
        <v>751</v>
      </c>
      <c r="B81" s="221" t="s">
        <v>751</v>
      </c>
      <c r="C81" s="220"/>
      <c r="D81" s="263"/>
      <c r="E81" s="263"/>
      <c r="F81" s="263"/>
      <c r="G81" s="263"/>
      <c r="H81" s="262"/>
      <c r="I81" s="262"/>
    </row>
    <row r="82" spans="1:11" x14ac:dyDescent="0.2">
      <c r="A82" s="221"/>
      <c r="B82" s="221"/>
      <c r="C82" s="220"/>
      <c r="D82" s="263"/>
      <c r="E82" s="263"/>
      <c r="F82" s="263"/>
      <c r="G82" s="263"/>
      <c r="H82" s="262"/>
      <c r="I82" s="262"/>
    </row>
    <row r="83" spans="1:11" x14ac:dyDescent="0.2">
      <c r="A83" s="221"/>
      <c r="B83" s="221"/>
      <c r="C83" s="220"/>
      <c r="D83" s="263"/>
      <c r="E83" s="263"/>
      <c r="F83" s="263"/>
      <c r="G83" s="263"/>
      <c r="H83" s="262"/>
      <c r="I83" s="262"/>
      <c r="K83" s="7"/>
    </row>
    <row r="84" spans="1:11" x14ac:dyDescent="0.2">
      <c r="A84" s="221"/>
      <c r="B84" s="221"/>
      <c r="C84" s="220"/>
      <c r="D84" s="263"/>
      <c r="E84" s="263"/>
      <c r="F84" s="263"/>
      <c r="G84" s="263"/>
      <c r="H84" s="262"/>
      <c r="I84" s="262"/>
      <c r="K84" s="7"/>
    </row>
    <row r="85" spans="1:11" x14ac:dyDescent="0.2">
      <c r="A85" s="62"/>
      <c r="B85" s="62" t="s">
        <v>274</v>
      </c>
      <c r="C85" s="242">
        <f>SUM(C81:C84)</f>
        <v>0</v>
      </c>
      <c r="D85" s="242">
        <f>SUM(D81:D84)</f>
        <v>0</v>
      </c>
      <c r="E85" s="242">
        <f>SUM(E81:E84)</f>
        <v>0</v>
      </c>
      <c r="F85" s="242">
        <f>SUM(F81:F84)</f>
        <v>0</v>
      </c>
      <c r="G85" s="242">
        <f>SUM(G81:G84)</f>
        <v>0</v>
      </c>
      <c r="H85" s="242"/>
      <c r="I85" s="242"/>
      <c r="K85" s="7"/>
    </row>
    <row r="88" spans="1:11" x14ac:dyDescent="0.2">
      <c r="A88" s="215" t="s">
        <v>273</v>
      </c>
      <c r="B88" s="228"/>
      <c r="E88" s="266"/>
      <c r="F88" s="266"/>
      <c r="I88" s="268" t="s">
        <v>268</v>
      </c>
    </row>
    <row r="89" spans="1:11" x14ac:dyDescent="0.2">
      <c r="A89" s="267"/>
      <c r="B89" s="267"/>
      <c r="C89" s="266"/>
      <c r="D89" s="266"/>
      <c r="E89" s="266"/>
      <c r="F89" s="266"/>
    </row>
    <row r="90" spans="1:11" x14ac:dyDescent="0.2">
      <c r="A90" s="226" t="s">
        <v>45</v>
      </c>
      <c r="B90" s="225" t="s">
        <v>46</v>
      </c>
      <c r="C90" s="265" t="s">
        <v>267</v>
      </c>
      <c r="D90" s="265" t="s">
        <v>266</v>
      </c>
      <c r="E90" s="265" t="s">
        <v>265</v>
      </c>
      <c r="F90" s="265" t="s">
        <v>264</v>
      </c>
      <c r="G90" s="264" t="s">
        <v>263</v>
      </c>
      <c r="H90" s="225" t="s">
        <v>262</v>
      </c>
      <c r="I90" s="225" t="s">
        <v>261</v>
      </c>
    </row>
    <row r="91" spans="1:11" x14ac:dyDescent="0.2">
      <c r="A91" s="221" t="s">
        <v>751</v>
      </c>
      <c r="B91" s="221" t="s">
        <v>751</v>
      </c>
      <c r="C91" s="220"/>
      <c r="D91" s="263"/>
      <c r="E91" s="263"/>
      <c r="F91" s="263"/>
      <c r="G91" s="263"/>
      <c r="H91" s="262"/>
      <c r="I91" s="262"/>
    </row>
    <row r="92" spans="1:11" x14ac:dyDescent="0.2">
      <c r="A92" s="221"/>
      <c r="B92" s="221"/>
      <c r="C92" s="220"/>
      <c r="D92" s="263"/>
      <c r="E92" s="263"/>
      <c r="F92" s="263"/>
      <c r="G92" s="263"/>
      <c r="H92" s="262"/>
      <c r="I92" s="262"/>
    </row>
    <row r="93" spans="1:11" x14ac:dyDescent="0.2">
      <c r="A93" s="221"/>
      <c r="B93" s="221"/>
      <c r="C93" s="220"/>
      <c r="D93" s="263"/>
      <c r="E93" s="263"/>
      <c r="F93" s="263"/>
      <c r="G93" s="263"/>
      <c r="H93" s="262"/>
      <c r="I93" s="262"/>
    </row>
    <row r="94" spans="1:11" x14ac:dyDescent="0.2">
      <c r="A94" s="221"/>
      <c r="B94" s="221"/>
      <c r="C94" s="220"/>
      <c r="D94" s="263"/>
      <c r="E94" s="263"/>
      <c r="F94" s="263"/>
      <c r="G94" s="263"/>
      <c r="H94" s="262"/>
      <c r="I94" s="262"/>
    </row>
    <row r="95" spans="1:11" x14ac:dyDescent="0.2">
      <c r="A95" s="62"/>
      <c r="B95" s="62" t="s">
        <v>272</v>
      </c>
      <c r="C95" s="242">
        <f>SUM(C91:C94)</f>
        <v>0</v>
      </c>
      <c r="D95" s="242">
        <f>SUM(D91:D94)</f>
        <v>0</v>
      </c>
      <c r="E95" s="242">
        <f>SUM(E91:E94)</f>
        <v>0</v>
      </c>
      <c r="F95" s="242">
        <f>SUM(F91:F94)</f>
        <v>0</v>
      </c>
      <c r="G95" s="242">
        <f>SUM(G91:G94)</f>
        <v>0</v>
      </c>
      <c r="H95" s="242"/>
      <c r="I95" s="242"/>
    </row>
    <row r="98" spans="1:11" x14ac:dyDescent="0.2">
      <c r="A98" s="215" t="s">
        <v>271</v>
      </c>
      <c r="B98" s="228"/>
      <c r="E98" s="266"/>
      <c r="F98" s="266"/>
      <c r="I98" s="268" t="s">
        <v>268</v>
      </c>
    </row>
    <row r="99" spans="1:11" x14ac:dyDescent="0.2">
      <c r="A99" s="267"/>
      <c r="B99" s="267"/>
      <c r="C99" s="266"/>
      <c r="D99" s="266"/>
      <c r="E99" s="266"/>
      <c r="F99" s="266"/>
    </row>
    <row r="100" spans="1:11" x14ac:dyDescent="0.2">
      <c r="A100" s="226" t="s">
        <v>45</v>
      </c>
      <c r="B100" s="225" t="s">
        <v>46</v>
      </c>
      <c r="C100" s="265" t="s">
        <v>267</v>
      </c>
      <c r="D100" s="265" t="s">
        <v>266</v>
      </c>
      <c r="E100" s="265" t="s">
        <v>265</v>
      </c>
      <c r="F100" s="265" t="s">
        <v>264</v>
      </c>
      <c r="G100" s="264" t="s">
        <v>263</v>
      </c>
      <c r="H100" s="225" t="s">
        <v>262</v>
      </c>
      <c r="I100" s="225" t="s">
        <v>261</v>
      </c>
    </row>
    <row r="101" spans="1:11" x14ac:dyDescent="0.2">
      <c r="A101" s="221" t="s">
        <v>751</v>
      </c>
      <c r="B101" s="221" t="s">
        <v>751</v>
      </c>
      <c r="C101" s="220"/>
      <c r="D101" s="263"/>
      <c r="E101" s="263"/>
      <c r="F101" s="263"/>
      <c r="G101" s="263"/>
      <c r="H101" s="262"/>
      <c r="I101" s="262"/>
      <c r="K101" s="7"/>
    </row>
    <row r="102" spans="1:11" x14ac:dyDescent="0.2">
      <c r="A102" s="221"/>
      <c r="B102" s="221"/>
      <c r="C102" s="220"/>
      <c r="D102" s="263"/>
      <c r="E102" s="263"/>
      <c r="F102" s="263"/>
      <c r="G102" s="263"/>
      <c r="H102" s="262"/>
      <c r="I102" s="262"/>
      <c r="K102" s="7"/>
    </row>
    <row r="103" spans="1:11" x14ac:dyDescent="0.2">
      <c r="A103" s="221"/>
      <c r="B103" s="221"/>
      <c r="C103" s="220"/>
      <c r="D103" s="263"/>
      <c r="E103" s="263"/>
      <c r="F103" s="263"/>
      <c r="G103" s="263"/>
      <c r="H103" s="262"/>
      <c r="I103" s="262"/>
    </row>
    <row r="104" spans="1:11" x14ac:dyDescent="0.2">
      <c r="A104" s="221"/>
      <c r="B104" s="221"/>
      <c r="C104" s="220"/>
      <c r="D104" s="263"/>
      <c r="E104" s="263"/>
      <c r="F104" s="263"/>
      <c r="G104" s="263"/>
      <c r="H104" s="262"/>
      <c r="I104" s="262"/>
    </row>
    <row r="105" spans="1:11" x14ac:dyDescent="0.2">
      <c r="A105" s="62"/>
      <c r="B105" s="62" t="s">
        <v>270</v>
      </c>
      <c r="C105" s="242">
        <f>SUM(C101:C104)</f>
        <v>0</v>
      </c>
      <c r="D105" s="242">
        <f>SUM(D101:D104)</f>
        <v>0</v>
      </c>
      <c r="E105" s="242">
        <f>SUM(E101:E104)</f>
        <v>0</v>
      </c>
      <c r="F105" s="242">
        <f>SUM(F101:F104)</f>
        <v>0</v>
      </c>
      <c r="G105" s="242">
        <f>SUM(G101:G104)</f>
        <v>0</v>
      </c>
      <c r="H105" s="242"/>
      <c r="I105" s="242"/>
    </row>
    <row r="108" spans="1:11" x14ac:dyDescent="0.2">
      <c r="A108" s="215" t="s">
        <v>269</v>
      </c>
      <c r="B108" s="228"/>
      <c r="E108" s="266"/>
      <c r="F108" s="266"/>
      <c r="I108" s="268" t="s">
        <v>268</v>
      </c>
    </row>
    <row r="109" spans="1:11" x14ac:dyDescent="0.2">
      <c r="A109" s="267"/>
      <c r="B109" s="267"/>
      <c r="C109" s="266"/>
      <c r="D109" s="266"/>
      <c r="E109" s="266"/>
      <c r="F109" s="266"/>
    </row>
    <row r="110" spans="1:11" x14ac:dyDescent="0.2">
      <c r="A110" s="226" t="s">
        <v>45</v>
      </c>
      <c r="B110" s="225" t="s">
        <v>46</v>
      </c>
      <c r="C110" s="265" t="s">
        <v>267</v>
      </c>
      <c r="D110" s="265" t="s">
        <v>266</v>
      </c>
      <c r="E110" s="265" t="s">
        <v>265</v>
      </c>
      <c r="F110" s="265" t="s">
        <v>264</v>
      </c>
      <c r="G110" s="264" t="s">
        <v>263</v>
      </c>
      <c r="H110" s="225" t="s">
        <v>262</v>
      </c>
      <c r="I110" s="225" t="s">
        <v>261</v>
      </c>
    </row>
    <row r="111" spans="1:11" x14ac:dyDescent="0.2">
      <c r="A111" s="221" t="s">
        <v>751</v>
      </c>
      <c r="B111" s="221" t="s">
        <v>751</v>
      </c>
      <c r="C111" s="220"/>
      <c r="D111" s="263"/>
      <c r="E111" s="263"/>
      <c r="F111" s="263"/>
      <c r="G111" s="263"/>
      <c r="H111" s="262"/>
      <c r="I111" s="262"/>
    </row>
    <row r="112" spans="1:11" x14ac:dyDescent="0.2">
      <c r="A112" s="221"/>
      <c r="B112" s="221"/>
      <c r="C112" s="220"/>
      <c r="D112" s="263"/>
      <c r="E112" s="263"/>
      <c r="F112" s="263"/>
      <c r="G112" s="263"/>
      <c r="H112" s="262"/>
      <c r="I112" s="262"/>
    </row>
    <row r="113" spans="1:9" x14ac:dyDescent="0.2">
      <c r="A113" s="221"/>
      <c r="B113" s="221"/>
      <c r="C113" s="220"/>
      <c r="D113" s="263"/>
      <c r="E113" s="263"/>
      <c r="F113" s="263"/>
      <c r="G113" s="263"/>
      <c r="H113" s="262"/>
      <c r="I113" s="262"/>
    </row>
    <row r="114" spans="1:9" x14ac:dyDescent="0.2">
      <c r="A114" s="221"/>
      <c r="B114" s="221"/>
      <c r="C114" s="220"/>
      <c r="D114" s="263"/>
      <c r="E114" s="263"/>
      <c r="F114" s="263"/>
      <c r="G114" s="263"/>
      <c r="H114" s="262"/>
      <c r="I114" s="262"/>
    </row>
    <row r="115" spans="1:9" x14ac:dyDescent="0.2">
      <c r="A115" s="62"/>
      <c r="B115" s="62" t="s">
        <v>260</v>
      </c>
      <c r="C115" s="242">
        <f>SUM(C111:C114)</f>
        <v>0</v>
      </c>
      <c r="D115" s="242">
        <f>SUM(D111:D114)</f>
        <v>0</v>
      </c>
      <c r="E115" s="242">
        <f>SUM(E111:E114)</f>
        <v>0</v>
      </c>
      <c r="F115" s="242">
        <f>SUM(F111:F114)</f>
        <v>0</v>
      </c>
      <c r="G115" s="242">
        <f>SUM(G111:G114)</f>
        <v>0</v>
      </c>
      <c r="H115" s="242"/>
      <c r="I115" s="242"/>
    </row>
    <row r="196" spans="1:8" x14ac:dyDescent="0.2">
      <c r="A196" s="12"/>
      <c r="B196" s="12"/>
      <c r="C196" s="13"/>
      <c r="D196" s="13"/>
      <c r="E196" s="13"/>
      <c r="F196" s="13"/>
      <c r="G196" s="13"/>
      <c r="H196" s="12"/>
    </row>
    <row r="197" spans="1:8" x14ac:dyDescent="0.2">
      <c r="A197" s="84"/>
      <c r="B197" s="85"/>
    </row>
    <row r="198" spans="1:8" x14ac:dyDescent="0.2">
      <c r="A198" s="84"/>
      <c r="B198" s="85"/>
    </row>
    <row r="199" spans="1:8" x14ac:dyDescent="0.2">
      <c r="A199" s="84"/>
      <c r="B199" s="85"/>
    </row>
    <row r="200" spans="1:8" x14ac:dyDescent="0.2">
      <c r="A200" s="84"/>
      <c r="B200" s="85"/>
    </row>
    <row r="201" spans="1:8" x14ac:dyDescent="0.2">
      <c r="A201" s="84"/>
      <c r="B201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25" right="0.25" top="0.75" bottom="0.75" header="0.3" footer="0.3"/>
  <pageSetup paperSize="152" scale="6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3" customFormat="1" x14ac:dyDescent="0.2">
      <c r="C1" s="7"/>
      <c r="D1" s="7"/>
      <c r="E1" s="7"/>
      <c r="F1" s="7"/>
      <c r="G1" s="7"/>
    </row>
    <row r="2" spans="1:8" s="83" customFormat="1" ht="15" customHeight="1" x14ac:dyDescent="0.2">
      <c r="A2" s="451" t="s">
        <v>142</v>
      </c>
      <c r="B2" s="452"/>
      <c r="C2" s="88"/>
      <c r="D2" s="88"/>
      <c r="E2" s="88"/>
      <c r="F2" s="88"/>
      <c r="G2" s="88"/>
      <c r="H2" s="88"/>
    </row>
    <row r="3" spans="1:8" s="83" customFormat="1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 x14ac:dyDescent="0.2">
      <c r="A4" s="455" t="s">
        <v>234</v>
      </c>
      <c r="B4" s="456"/>
      <c r="C4" s="456"/>
      <c r="D4" s="456"/>
      <c r="E4" s="456"/>
      <c r="F4" s="456"/>
      <c r="G4" s="456"/>
      <c r="H4" s="457"/>
    </row>
    <row r="5" spans="1:8" s="83" customFormat="1" ht="14.1" customHeight="1" x14ac:dyDescent="0.2">
      <c r="A5" s="139" t="s">
        <v>143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 x14ac:dyDescent="0.2">
      <c r="A6" s="458" t="s">
        <v>150</v>
      </c>
      <c r="B6" s="459"/>
      <c r="C6" s="459"/>
      <c r="D6" s="459"/>
      <c r="E6" s="459"/>
      <c r="F6" s="459"/>
      <c r="G6" s="459"/>
      <c r="H6" s="460"/>
    </row>
    <row r="7" spans="1:8" s="83" customFormat="1" ht="14.1" customHeight="1" x14ac:dyDescent="0.2">
      <c r="A7" s="147" t="s">
        <v>151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 x14ac:dyDescent="0.2">
      <c r="A8" s="147" t="s">
        <v>152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 x14ac:dyDescent="0.2">
      <c r="A9" s="147" t="s">
        <v>153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 x14ac:dyDescent="0.2">
      <c r="A10" s="139" t="s">
        <v>154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 x14ac:dyDescent="0.2">
      <c r="A11" s="148" t="s">
        <v>155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 x14ac:dyDescent="0.25">
      <c r="A12" s="151" t="s">
        <v>156</v>
      </c>
      <c r="B12" s="152"/>
      <c r="C12" s="152"/>
      <c r="D12" s="152"/>
      <c r="E12" s="152"/>
      <c r="F12" s="152"/>
      <c r="G12" s="152"/>
      <c r="H12" s="153"/>
    </row>
    <row r="13" spans="1:8" s="83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83" customFormat="1" x14ac:dyDescent="0.2">
      <c r="C14" s="7"/>
      <c r="D14" s="7"/>
      <c r="E14" s="7"/>
      <c r="F14" s="7"/>
      <c r="G14" s="7"/>
    </row>
    <row r="15" spans="1:8" s="83" customFormat="1" x14ac:dyDescent="0.2">
      <c r="C15" s="7"/>
      <c r="D15" s="7"/>
      <c r="E15" s="7"/>
      <c r="F15" s="7"/>
      <c r="G15" s="7"/>
    </row>
    <row r="16" spans="1:8" s="83" customFormat="1" x14ac:dyDescent="0.2">
      <c r="C16" s="7"/>
      <c r="D16" s="7"/>
      <c r="E16" s="7"/>
      <c r="F16" s="7"/>
      <c r="G16" s="7"/>
    </row>
    <row r="17" spans="3:7" s="83" customFormat="1" x14ac:dyDescent="0.2">
      <c r="C17" s="7"/>
      <c r="D17" s="7"/>
      <c r="E17" s="7"/>
      <c r="F17" s="7"/>
      <c r="G17" s="7"/>
    </row>
    <row r="18" spans="3:7" s="83" customFormat="1" x14ac:dyDescent="0.2">
      <c r="C18" s="7"/>
      <c r="D18" s="7"/>
      <c r="E18" s="7"/>
      <c r="F18" s="7"/>
      <c r="G18" s="7"/>
    </row>
    <row r="19" spans="3:7" s="83" customFormat="1" x14ac:dyDescent="0.2">
      <c r="C19" s="7"/>
      <c r="D19" s="7"/>
      <c r="E19" s="7"/>
      <c r="F19" s="7"/>
      <c r="G19" s="7"/>
    </row>
    <row r="20" spans="3:7" s="83" customFormat="1" x14ac:dyDescent="0.2">
      <c r="C20" s="7"/>
      <c r="D20" s="7"/>
      <c r="E20" s="7"/>
      <c r="F20" s="7"/>
      <c r="G20" s="7"/>
    </row>
    <row r="21" spans="3:7" s="83" customFormat="1" x14ac:dyDescent="0.2">
      <c r="C21" s="7"/>
      <c r="D21" s="7"/>
      <c r="E21" s="7"/>
      <c r="F21" s="7"/>
      <c r="G21" s="7"/>
    </row>
    <row r="22" spans="3:7" s="83" customFormat="1" x14ac:dyDescent="0.2">
      <c r="C22" s="7"/>
      <c r="D22" s="7"/>
      <c r="E22" s="7"/>
      <c r="F22" s="7"/>
      <c r="G22" s="7"/>
    </row>
    <row r="23" spans="3:7" s="83" customFormat="1" x14ac:dyDescent="0.2">
      <c r="C23" s="7"/>
      <c r="D23" s="7"/>
      <c r="E23" s="7"/>
      <c r="F23" s="7"/>
      <c r="G23" s="7"/>
    </row>
    <row r="24" spans="3:7" s="83" customFormat="1" x14ac:dyDescent="0.2">
      <c r="C24" s="7"/>
      <c r="D24" s="7"/>
      <c r="E24" s="7"/>
      <c r="F24" s="7"/>
      <c r="G24" s="7"/>
    </row>
    <row r="25" spans="3:7" s="83" customFormat="1" x14ac:dyDescent="0.2">
      <c r="C25" s="7"/>
      <c r="D25" s="7"/>
      <c r="E25" s="7"/>
      <c r="F25" s="7"/>
      <c r="G25" s="7"/>
    </row>
    <row r="26" spans="3:7" s="83" customFormat="1" x14ac:dyDescent="0.2">
      <c r="C26" s="7"/>
      <c r="D26" s="7"/>
      <c r="E26" s="7"/>
      <c r="F26" s="7"/>
      <c r="G26" s="7"/>
    </row>
    <row r="27" spans="3:7" s="83" customFormat="1" x14ac:dyDescent="0.2">
      <c r="C27" s="7"/>
      <c r="D27" s="7"/>
      <c r="E27" s="7"/>
      <c r="F27" s="7"/>
      <c r="G27" s="7"/>
    </row>
    <row r="28" spans="3:7" s="83" customFormat="1" x14ac:dyDescent="0.2">
      <c r="C28" s="7"/>
      <c r="D28" s="7"/>
      <c r="E28" s="7"/>
      <c r="F28" s="7"/>
      <c r="G28" s="7"/>
    </row>
    <row r="29" spans="3:7" s="83" customFormat="1" x14ac:dyDescent="0.2">
      <c r="C29" s="7"/>
      <c r="D29" s="7"/>
      <c r="E29" s="7"/>
      <c r="F29" s="7"/>
      <c r="G29" s="7"/>
    </row>
    <row r="30" spans="3:7" s="83" customFormat="1" x14ac:dyDescent="0.2">
      <c r="C30" s="7"/>
      <c r="D30" s="7"/>
      <c r="E30" s="7"/>
      <c r="F30" s="7"/>
      <c r="G30" s="7"/>
    </row>
    <row r="31" spans="3:7" s="83" customFormat="1" x14ac:dyDescent="0.2">
      <c r="C31" s="7"/>
      <c r="D31" s="7"/>
      <c r="E31" s="7"/>
      <c r="F31" s="7"/>
      <c r="G31" s="7"/>
    </row>
    <row r="32" spans="3:7" s="83" customFormat="1" x14ac:dyDescent="0.2">
      <c r="C32" s="7"/>
      <c r="D32" s="7"/>
      <c r="E32" s="7"/>
      <c r="F32" s="7"/>
      <c r="G32" s="7"/>
    </row>
    <row r="33" spans="3:7" s="83" customFormat="1" x14ac:dyDescent="0.2">
      <c r="C33" s="7"/>
      <c r="D33" s="7"/>
      <c r="E33" s="7"/>
      <c r="F33" s="7"/>
      <c r="G33" s="7"/>
    </row>
    <row r="34" spans="3:7" s="83" customFormat="1" x14ac:dyDescent="0.2">
      <c r="C34" s="7"/>
      <c r="D34" s="7"/>
      <c r="E34" s="7"/>
      <c r="F34" s="7"/>
      <c r="G34" s="7"/>
    </row>
    <row r="35" spans="3:7" s="83" customFormat="1" x14ac:dyDescent="0.2">
      <c r="C35" s="7"/>
      <c r="D35" s="7"/>
      <c r="E35" s="7"/>
      <c r="F35" s="7"/>
      <c r="G35" s="7"/>
    </row>
    <row r="36" spans="3:7" s="83" customFormat="1" x14ac:dyDescent="0.2">
      <c r="C36" s="7"/>
      <c r="D36" s="7"/>
      <c r="E36" s="7"/>
      <c r="F36" s="7"/>
      <c r="G36" s="7"/>
    </row>
    <row r="37" spans="3:7" s="83" customFormat="1" x14ac:dyDescent="0.2">
      <c r="C37" s="7"/>
      <c r="D37" s="7"/>
      <c r="E37" s="7"/>
      <c r="F37" s="7"/>
      <c r="G37" s="7"/>
    </row>
    <row r="38" spans="3:7" s="83" customFormat="1" x14ac:dyDescent="0.2">
      <c r="C38" s="7"/>
      <c r="D38" s="7"/>
      <c r="E38" s="7"/>
      <c r="F38" s="7"/>
      <c r="G38" s="7"/>
    </row>
    <row r="39" spans="3:7" s="83" customFormat="1" x14ac:dyDescent="0.2">
      <c r="C39" s="7"/>
      <c r="D39" s="7"/>
      <c r="E39" s="7"/>
      <c r="F39" s="7"/>
      <c r="G39" s="7"/>
    </row>
    <row r="40" spans="3:7" s="83" customFormat="1" x14ac:dyDescent="0.2">
      <c r="C40" s="7"/>
      <c r="D40" s="7"/>
      <c r="E40" s="7"/>
      <c r="F40" s="7"/>
      <c r="G40" s="7"/>
    </row>
    <row r="41" spans="3:7" s="83" customFormat="1" x14ac:dyDescent="0.2">
      <c r="C41" s="7"/>
      <c r="D41" s="7"/>
      <c r="E41" s="7"/>
      <c r="F41" s="7"/>
      <c r="G41" s="7"/>
    </row>
    <row r="42" spans="3:7" s="83" customFormat="1" x14ac:dyDescent="0.2">
      <c r="C42" s="7"/>
      <c r="D42" s="7"/>
      <c r="E42" s="7"/>
      <c r="F42" s="7"/>
      <c r="G42" s="7"/>
    </row>
    <row r="43" spans="3:7" s="83" customFormat="1" x14ac:dyDescent="0.2">
      <c r="C43" s="7"/>
      <c r="D43" s="7"/>
      <c r="E43" s="7"/>
      <c r="F43" s="7"/>
      <c r="G43" s="7"/>
    </row>
    <row r="44" spans="3:7" s="83" customFormat="1" x14ac:dyDescent="0.2">
      <c r="C44" s="7"/>
      <c r="D44" s="7"/>
      <c r="E44" s="7"/>
      <c r="F44" s="7"/>
      <c r="G44" s="7"/>
    </row>
    <row r="45" spans="3:7" s="83" customFormat="1" x14ac:dyDescent="0.2">
      <c r="C45" s="7"/>
      <c r="D45" s="7"/>
      <c r="E45" s="7"/>
      <c r="F45" s="7"/>
      <c r="G45" s="7"/>
    </row>
    <row r="46" spans="3:7" s="83" customFormat="1" x14ac:dyDescent="0.2">
      <c r="C46" s="7"/>
      <c r="D46" s="7"/>
      <c r="E46" s="7"/>
      <c r="F46" s="7"/>
      <c r="G46" s="7"/>
    </row>
    <row r="47" spans="3:7" s="83" customFormat="1" x14ac:dyDescent="0.2">
      <c r="C47" s="7"/>
      <c r="D47" s="7"/>
      <c r="E47" s="7"/>
      <c r="F47" s="7"/>
      <c r="G47" s="7"/>
    </row>
    <row r="48" spans="3:7" s="83" customFormat="1" x14ac:dyDescent="0.2">
      <c r="C48" s="7"/>
      <c r="D48" s="7"/>
      <c r="E48" s="7"/>
      <c r="F48" s="7"/>
      <c r="G48" s="7"/>
    </row>
    <row r="49" spans="3:7" s="83" customFormat="1" x14ac:dyDescent="0.2">
      <c r="C49" s="7"/>
      <c r="D49" s="7"/>
      <c r="E49" s="7"/>
      <c r="F49" s="7"/>
      <c r="G49" s="7"/>
    </row>
    <row r="50" spans="3:7" s="83" customFormat="1" x14ac:dyDescent="0.2">
      <c r="C50" s="7"/>
      <c r="D50" s="7"/>
      <c r="E50" s="7"/>
      <c r="F50" s="7"/>
      <c r="G50" s="7"/>
    </row>
    <row r="51" spans="3:7" s="83" customFormat="1" x14ac:dyDescent="0.2">
      <c r="C51" s="7"/>
      <c r="D51" s="7"/>
      <c r="E51" s="7"/>
      <c r="F51" s="7"/>
      <c r="G51" s="7"/>
    </row>
    <row r="52" spans="3:7" s="83" customFormat="1" x14ac:dyDescent="0.2">
      <c r="C52" s="7"/>
      <c r="D52" s="7"/>
      <c r="E52" s="7"/>
      <c r="F52" s="7"/>
      <c r="G52" s="7"/>
    </row>
    <row r="53" spans="3:7" s="83" customFormat="1" x14ac:dyDescent="0.2">
      <c r="C53" s="7"/>
      <c r="D53" s="7"/>
      <c r="E53" s="7"/>
      <c r="F53" s="7"/>
      <c r="G53" s="7"/>
    </row>
    <row r="54" spans="3:7" s="83" customFormat="1" x14ac:dyDescent="0.2">
      <c r="C54" s="7"/>
      <c r="D54" s="7"/>
      <c r="E54" s="7"/>
      <c r="F54" s="7"/>
      <c r="G54" s="7"/>
    </row>
    <row r="55" spans="3:7" s="83" customFormat="1" x14ac:dyDescent="0.2">
      <c r="C55" s="7"/>
      <c r="D55" s="7"/>
      <c r="E55" s="7"/>
      <c r="F55" s="7"/>
      <c r="G55" s="7"/>
    </row>
    <row r="56" spans="3:7" s="83" customFormat="1" x14ac:dyDescent="0.2">
      <c r="C56" s="7"/>
      <c r="D56" s="7"/>
      <c r="E56" s="7"/>
      <c r="F56" s="7"/>
      <c r="G56" s="7"/>
    </row>
    <row r="57" spans="3:7" s="83" customFormat="1" x14ac:dyDescent="0.2">
      <c r="C57" s="7"/>
      <c r="D57" s="7"/>
      <c r="E57" s="7"/>
      <c r="F57" s="7"/>
      <c r="G57" s="7"/>
    </row>
    <row r="58" spans="3:7" s="83" customFormat="1" x14ac:dyDescent="0.2">
      <c r="C58" s="7"/>
      <c r="D58" s="7"/>
      <c r="E58" s="7"/>
      <c r="F58" s="7"/>
      <c r="G58" s="7"/>
    </row>
    <row r="59" spans="3:7" s="83" customFormat="1" x14ac:dyDescent="0.2">
      <c r="C59" s="7"/>
      <c r="D59" s="7"/>
      <c r="E59" s="7"/>
      <c r="F59" s="7"/>
      <c r="G59" s="7"/>
    </row>
    <row r="60" spans="3:7" s="83" customFormat="1" x14ac:dyDescent="0.2">
      <c r="C60" s="7"/>
      <c r="D60" s="7"/>
      <c r="E60" s="7"/>
      <c r="F60" s="7"/>
      <c r="G60" s="7"/>
    </row>
    <row r="61" spans="3:7" s="83" customFormat="1" x14ac:dyDescent="0.2">
      <c r="C61" s="7"/>
      <c r="D61" s="7"/>
      <c r="E61" s="7"/>
      <c r="F61" s="7"/>
      <c r="G61" s="7"/>
    </row>
    <row r="62" spans="3:7" s="83" customFormat="1" x14ac:dyDescent="0.2">
      <c r="C62" s="7"/>
      <c r="D62" s="7"/>
      <c r="E62" s="7"/>
      <c r="F62" s="7"/>
      <c r="G62" s="7"/>
    </row>
    <row r="63" spans="3:7" s="83" customFormat="1" x14ac:dyDescent="0.2">
      <c r="C63" s="7"/>
      <c r="D63" s="7"/>
      <c r="E63" s="7"/>
      <c r="F63" s="7"/>
      <c r="G63" s="7"/>
    </row>
    <row r="64" spans="3:7" s="83" customFormat="1" x14ac:dyDescent="0.2">
      <c r="C64" s="7"/>
      <c r="D64" s="7"/>
      <c r="E64" s="7"/>
      <c r="F64" s="7"/>
      <c r="G64" s="7"/>
    </row>
    <row r="65" spans="1:8" s="83" customFormat="1" x14ac:dyDescent="0.2">
      <c r="C65" s="7"/>
      <c r="D65" s="7"/>
      <c r="E65" s="7"/>
      <c r="F65" s="7"/>
      <c r="G65" s="7"/>
    </row>
    <row r="66" spans="1:8" s="83" customFormat="1" x14ac:dyDescent="0.2">
      <c r="C66" s="7"/>
      <c r="D66" s="7"/>
      <c r="E66" s="7"/>
      <c r="F66" s="7"/>
      <c r="G66" s="7"/>
    </row>
    <row r="67" spans="1:8" s="83" customFormat="1" x14ac:dyDescent="0.2">
      <c r="C67" s="7"/>
      <c r="D67" s="7"/>
      <c r="E67" s="7"/>
      <c r="F67" s="7"/>
      <c r="G67" s="7"/>
    </row>
    <row r="68" spans="1:8" s="83" customFormat="1" x14ac:dyDescent="0.2">
      <c r="C68" s="7"/>
      <c r="D68" s="7"/>
      <c r="E68" s="7"/>
      <c r="F68" s="7"/>
      <c r="G68" s="7"/>
    </row>
    <row r="69" spans="1:8" s="83" customFormat="1" x14ac:dyDescent="0.2">
      <c r="C69" s="7"/>
      <c r="D69" s="7"/>
      <c r="E69" s="7"/>
      <c r="F69" s="7"/>
      <c r="G69" s="7"/>
    </row>
    <row r="70" spans="1:8" s="83" customFormat="1" x14ac:dyDescent="0.2">
      <c r="C70" s="7"/>
      <c r="D70" s="7"/>
      <c r="E70" s="7"/>
      <c r="F70" s="7"/>
      <c r="G70" s="7"/>
    </row>
    <row r="71" spans="1:8" s="83" customFormat="1" x14ac:dyDescent="0.2">
      <c r="C71" s="7"/>
      <c r="D71" s="7"/>
      <c r="E71" s="7"/>
      <c r="F71" s="7"/>
      <c r="G71" s="7"/>
    </row>
    <row r="72" spans="1:8" s="83" customFormat="1" x14ac:dyDescent="0.2">
      <c r="C72" s="7"/>
      <c r="D72" s="7"/>
      <c r="E72" s="7"/>
      <c r="F72" s="7"/>
      <c r="G72" s="7"/>
    </row>
    <row r="73" spans="1:8" s="83" customFormat="1" x14ac:dyDescent="0.2">
      <c r="C73" s="7"/>
      <c r="D73" s="7"/>
      <c r="E73" s="7"/>
      <c r="F73" s="7"/>
      <c r="G73" s="7"/>
    </row>
    <row r="74" spans="1:8" s="83" customFormat="1" x14ac:dyDescent="0.2">
      <c r="C74" s="7"/>
      <c r="D74" s="7"/>
      <c r="E74" s="7"/>
      <c r="F74" s="7"/>
      <c r="G74" s="7"/>
    </row>
    <row r="75" spans="1:8" s="83" customFormat="1" x14ac:dyDescent="0.2">
      <c r="C75" s="7"/>
      <c r="D75" s="7"/>
      <c r="E75" s="7"/>
      <c r="F75" s="7"/>
      <c r="G75" s="7"/>
    </row>
    <row r="76" spans="1:8" s="83" customFormat="1" x14ac:dyDescent="0.2">
      <c r="C76" s="7"/>
      <c r="D76" s="7"/>
      <c r="E76" s="7"/>
      <c r="F76" s="7"/>
      <c r="G76" s="7"/>
    </row>
    <row r="77" spans="1:8" s="83" customFormat="1" x14ac:dyDescent="0.2">
      <c r="C77" s="7"/>
      <c r="D77" s="7"/>
      <c r="E77" s="7"/>
      <c r="F77" s="7"/>
      <c r="G77" s="7"/>
    </row>
    <row r="78" spans="1:8" s="83" customFormat="1" x14ac:dyDescent="0.2">
      <c r="C78" s="7"/>
      <c r="D78" s="7"/>
      <c r="E78" s="7"/>
      <c r="F78" s="7"/>
      <c r="G78" s="7"/>
    </row>
    <row r="79" spans="1:8" s="83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4"/>
      <c r="B81" s="85"/>
      <c r="D81" s="6"/>
    </row>
    <row r="82" spans="1:4" x14ac:dyDescent="0.2">
      <c r="A82" s="84"/>
      <c r="B82" s="85"/>
      <c r="D82" s="6"/>
    </row>
    <row r="83" spans="1:4" x14ac:dyDescent="0.2">
      <c r="A83" s="84"/>
      <c r="B83" s="85"/>
      <c r="D83" s="6"/>
    </row>
    <row r="84" spans="1:4" x14ac:dyDescent="0.2">
      <c r="A84" s="84"/>
      <c r="B84" s="85"/>
      <c r="D84" s="6"/>
    </row>
    <row r="85" spans="1:4" x14ac:dyDescent="0.2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7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H12" sqref="A1:H12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138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288</v>
      </c>
      <c r="B5" s="20"/>
      <c r="C5" s="20"/>
      <c r="D5" s="20"/>
      <c r="E5" s="20"/>
      <c r="F5" s="17"/>
      <c r="G5" s="17"/>
      <c r="H5" s="188" t="s">
        <v>287</v>
      </c>
    </row>
    <row r="6" spans="1:17" x14ac:dyDescent="0.2">
      <c r="J6" s="461"/>
      <c r="K6" s="461"/>
      <c r="L6" s="461"/>
      <c r="M6" s="461"/>
      <c r="N6" s="461"/>
      <c r="O6" s="461"/>
      <c r="P6" s="461"/>
      <c r="Q6" s="461"/>
    </row>
    <row r="7" spans="1:17" x14ac:dyDescent="0.2">
      <c r="A7" s="3" t="s">
        <v>52</v>
      </c>
    </row>
    <row r="8" spans="1:17" ht="52.5" customHeight="1" x14ac:dyDescent="0.2">
      <c r="A8" s="462" t="s">
        <v>286</v>
      </c>
      <c r="B8" s="462"/>
      <c r="C8" s="462"/>
      <c r="D8" s="462"/>
      <c r="E8" s="462"/>
      <c r="F8" s="462"/>
      <c r="G8" s="462"/>
      <c r="H8" s="462"/>
    </row>
  </sheetData>
  <mergeCells count="2">
    <mergeCell ref="J6:Q6"/>
    <mergeCell ref="A8:H8"/>
  </mergeCells>
  <pageMargins left="0.7" right="0.7" top="0.75" bottom="0.75" header="0.3" footer="0.3"/>
  <pageSetup paperSize="152" scale="98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D28" sqref="A1:D28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138</v>
      </c>
      <c r="B2" s="3"/>
    </row>
    <row r="5" spans="1:4" s="256" customFormat="1" ht="11.25" customHeight="1" x14ac:dyDescent="0.2">
      <c r="A5" s="259" t="s">
        <v>294</v>
      </c>
      <c r="B5" s="89"/>
      <c r="C5" s="281"/>
      <c r="D5" s="280" t="s">
        <v>291</v>
      </c>
    </row>
    <row r="6" spans="1:4" x14ac:dyDescent="0.2">
      <c r="A6" s="279"/>
      <c r="B6" s="279"/>
      <c r="C6" s="278"/>
      <c r="D6" s="277"/>
    </row>
    <row r="7" spans="1:4" ht="15" customHeight="1" x14ac:dyDescent="0.2">
      <c r="A7" s="226" t="s">
        <v>45</v>
      </c>
      <c r="B7" s="225" t="s">
        <v>46</v>
      </c>
      <c r="C7" s="223" t="s">
        <v>243</v>
      </c>
      <c r="D7" s="276" t="s">
        <v>290</v>
      </c>
    </row>
    <row r="8" spans="1:4" x14ac:dyDescent="0.2">
      <c r="A8" s="221" t="s">
        <v>751</v>
      </c>
      <c r="B8" s="262" t="s">
        <v>751</v>
      </c>
      <c r="C8" s="263"/>
      <c r="D8" s="262"/>
    </row>
    <row r="9" spans="1:4" x14ac:dyDescent="0.2">
      <c r="A9" s="221"/>
      <c r="B9" s="262"/>
      <c r="C9" s="263"/>
      <c r="D9" s="262"/>
    </row>
    <row r="10" spans="1:4" x14ac:dyDescent="0.2">
      <c r="A10" s="221"/>
      <c r="B10" s="262"/>
      <c r="C10" s="263"/>
      <c r="D10" s="262"/>
    </row>
    <row r="11" spans="1:4" x14ac:dyDescent="0.2">
      <c r="A11" s="221"/>
      <c r="B11" s="262"/>
      <c r="C11" s="263"/>
      <c r="D11" s="262"/>
    </row>
    <row r="12" spans="1:4" x14ac:dyDescent="0.2">
      <c r="A12" s="221"/>
      <c r="B12" s="262"/>
      <c r="C12" s="263"/>
      <c r="D12" s="262"/>
    </row>
    <row r="13" spans="1:4" x14ac:dyDescent="0.2">
      <c r="A13" s="221"/>
      <c r="B13" s="262"/>
      <c r="C13" s="263"/>
      <c r="D13" s="262"/>
    </row>
    <row r="14" spans="1:4" x14ac:dyDescent="0.2">
      <c r="A14" s="221"/>
      <c r="B14" s="262"/>
      <c r="C14" s="263"/>
      <c r="D14" s="262"/>
    </row>
    <row r="15" spans="1:4" x14ac:dyDescent="0.2">
      <c r="A15" s="221"/>
      <c r="B15" s="262"/>
      <c r="C15" s="263"/>
      <c r="D15" s="262"/>
    </row>
    <row r="16" spans="1:4" x14ac:dyDescent="0.2">
      <c r="A16" s="282"/>
      <c r="B16" s="282" t="s">
        <v>293</v>
      </c>
      <c r="C16" s="217">
        <f>SUM(C8:C15)</f>
        <v>0</v>
      </c>
      <c r="D16" s="275"/>
    </row>
    <row r="17" spans="1:4" x14ac:dyDescent="0.2">
      <c r="A17" s="60"/>
      <c r="B17" s="60"/>
      <c r="C17" s="229"/>
      <c r="D17" s="60"/>
    </row>
    <row r="18" spans="1:4" x14ac:dyDescent="0.2">
      <c r="A18" s="60"/>
      <c r="B18" s="60"/>
      <c r="C18" s="229"/>
      <c r="D18" s="60"/>
    </row>
    <row r="19" spans="1:4" s="256" customFormat="1" ht="11.25" customHeight="1" x14ac:dyDescent="0.2">
      <c r="A19" s="259" t="s">
        <v>292</v>
      </c>
      <c r="B19" s="60"/>
      <c r="C19" s="281"/>
      <c r="D19" s="280" t="s">
        <v>291</v>
      </c>
    </row>
    <row r="20" spans="1:4" x14ac:dyDescent="0.2">
      <c r="A20" s="279"/>
      <c r="B20" s="279"/>
      <c r="C20" s="278"/>
      <c r="D20" s="277"/>
    </row>
    <row r="21" spans="1:4" ht="15" customHeight="1" x14ac:dyDescent="0.2">
      <c r="A21" s="226" t="s">
        <v>45</v>
      </c>
      <c r="B21" s="225" t="s">
        <v>46</v>
      </c>
      <c r="C21" s="223" t="s">
        <v>243</v>
      </c>
      <c r="D21" s="276" t="s">
        <v>290</v>
      </c>
    </row>
    <row r="22" spans="1:4" x14ac:dyDescent="0.2">
      <c r="A22" s="235" t="s">
        <v>751</v>
      </c>
      <c r="B22" s="274" t="s">
        <v>751</v>
      </c>
      <c r="C22" s="263"/>
      <c r="D22" s="262"/>
    </row>
    <row r="23" spans="1:4" x14ac:dyDescent="0.2">
      <c r="A23" s="235"/>
      <c r="B23" s="274"/>
      <c r="C23" s="263"/>
      <c r="D23" s="262"/>
    </row>
    <row r="24" spans="1:4" x14ac:dyDescent="0.2">
      <c r="A24" s="235"/>
      <c r="B24" s="274"/>
      <c r="C24" s="263"/>
      <c r="D24" s="262"/>
    </row>
    <row r="25" spans="1:4" x14ac:dyDescent="0.2">
      <c r="A25" s="235"/>
      <c r="B25" s="274"/>
      <c r="C25" s="263"/>
      <c r="D25" s="262"/>
    </row>
    <row r="26" spans="1:4" x14ac:dyDescent="0.2">
      <c r="A26" s="251"/>
      <c r="B26" s="251" t="s">
        <v>289</v>
      </c>
      <c r="C26" s="231">
        <f>SUM(C22:C25)</f>
        <v>0</v>
      </c>
      <c r="D26" s="275"/>
    </row>
    <row r="28" spans="1:4" x14ac:dyDescent="0.2">
      <c r="B28" s="8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rintOptions horizontalCentered="1"/>
  <pageMargins left="0.70866141732283472" right="0.70866141732283472" top="0.74803149606299213" bottom="0.74803149606299213" header="0.31496062992125984" footer="0.31496062992125984"/>
  <pageSetup paperSize="15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28</vt:i4>
      </vt:variant>
    </vt:vector>
  </HeadingPairs>
  <TitlesOfParts>
    <vt:vector size="79" baseType="lpstr">
      <vt:lpstr>Notas a los Edos Financieros</vt:lpstr>
      <vt:lpstr>ESF-01</vt:lpstr>
      <vt:lpstr>ESF-01 (I)</vt:lpstr>
      <vt:lpstr>ESF-02</vt:lpstr>
      <vt:lpstr>ESF-02 (I)</vt:lpstr>
      <vt:lpstr>ESF-03</vt:lpstr>
      <vt:lpstr>ESF-03 (I)</vt:lpstr>
      <vt:lpstr>ESF-04</vt:lpstr>
      <vt:lpstr>ESF-05</vt:lpstr>
      <vt:lpstr>ESF-05 (I)</vt:lpstr>
      <vt:lpstr>ESF-06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'ESF-03 (I)'!Área_de_impresión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Bety</cp:lastModifiedBy>
  <cp:lastPrinted>2018-04-30T07:06:52Z</cp:lastPrinted>
  <dcterms:created xsi:type="dcterms:W3CDTF">2012-12-11T20:36:24Z</dcterms:created>
  <dcterms:modified xsi:type="dcterms:W3CDTF">2018-04-30T07:07:23Z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