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  <definedName name="_xlnm.Print_Titles" localSheetId="0">EAA!$1:$2</definedName>
  </definedNames>
  <calcPr calcId="162913"/>
</workbook>
</file>

<file path=xl/calcChain.xml><?xml version="1.0" encoding="utf-8"?>
<calcChain xmlns="http://schemas.openxmlformats.org/spreadsheetml/2006/main">
  <c r="G93" i="1" l="1"/>
  <c r="G89" i="1"/>
  <c r="G77" i="1"/>
  <c r="G69" i="1"/>
  <c r="G57" i="1"/>
  <c r="G53" i="1"/>
  <c r="G45" i="1"/>
  <c r="G41" i="1"/>
  <c r="G37" i="1"/>
  <c r="G29" i="1"/>
  <c r="F100" i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F92" i="1"/>
  <c r="G92" i="1" s="1"/>
  <c r="F91" i="1"/>
  <c r="G91" i="1" s="1"/>
  <c r="F90" i="1"/>
  <c r="G90" i="1" s="1"/>
  <c r="F89" i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G54" i="1" s="1"/>
  <c r="F53" i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F42" i="1"/>
  <c r="G42" i="1" s="1"/>
  <c r="F41" i="1"/>
  <c r="F40" i="1"/>
  <c r="G40" i="1" s="1"/>
  <c r="F39" i="1"/>
  <c r="G39" i="1" s="1"/>
  <c r="F37" i="1"/>
  <c r="F36" i="1"/>
  <c r="G36" i="1" s="1"/>
  <c r="F34" i="1"/>
  <c r="G34" i="1" s="1"/>
  <c r="F32" i="1"/>
  <c r="G32" i="1" s="1"/>
  <c r="F31" i="1"/>
  <c r="G31" i="1" s="1"/>
  <c r="F30" i="1"/>
  <c r="G30" i="1" s="1"/>
  <c r="F29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F84" i="1" s="1"/>
  <c r="G84" i="1" s="1"/>
  <c r="C78" i="1"/>
  <c r="C72" i="1"/>
  <c r="F72" i="1" s="1"/>
  <c r="G72" i="1" s="1"/>
  <c r="C63" i="1"/>
  <c r="C55" i="1"/>
  <c r="C49" i="1"/>
  <c r="F49" i="1" s="1"/>
  <c r="G49" i="1" s="1"/>
  <c r="C44" i="1"/>
  <c r="C38" i="1"/>
  <c r="F38" i="1" s="1"/>
  <c r="G38" i="1" s="1"/>
  <c r="C35" i="1"/>
  <c r="F35" i="1" s="1"/>
  <c r="G35" i="1" s="1"/>
  <c r="C33" i="1"/>
  <c r="F33" i="1" s="1"/>
  <c r="G33" i="1" s="1"/>
  <c r="C27" i="1"/>
  <c r="C21" i="1"/>
  <c r="C13" i="1"/>
  <c r="C5" i="1"/>
  <c r="F5" i="1" l="1"/>
  <c r="G5" i="1" s="1"/>
  <c r="F78" i="1"/>
  <c r="G78" i="1" s="1"/>
  <c r="F63" i="1"/>
  <c r="G63" i="1" s="1"/>
  <c r="E43" i="1"/>
  <c r="F44" i="1"/>
  <c r="G44" i="1" s="1"/>
  <c r="D43" i="1"/>
  <c r="C43" i="1"/>
  <c r="F13" i="1"/>
  <c r="G13" i="1" s="1"/>
  <c r="F55" i="1"/>
  <c r="G55" i="1" s="1"/>
  <c r="C4" i="1"/>
  <c r="D4" i="1"/>
  <c r="E4" i="1"/>
  <c r="F21" i="1"/>
  <c r="G21" i="1" s="1"/>
  <c r="E3" i="1" l="1"/>
  <c r="D3" i="1"/>
  <c r="C3" i="1"/>
  <c r="F43" i="1"/>
  <c r="G43" i="1" s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<sst xmlns="http://schemas.openxmlformats.org/spreadsheetml/2006/main" count="125" uniqueCount="123">
  <si>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</si>
  <si>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</si>
  <si>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</si>
  <si>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</si>
  <si>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</si>
  <si>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</si>
  <si>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</si>
  <si>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</si>
  <si>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</si>
  <si>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</si>
  <si>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</si>
  <si>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</si>
  <si>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</si>
  <si>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</si>
  <si>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</si>
  <si>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</si>
  <si>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</si>
  <si>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</si>
  <si>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</si>
  <si>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</si>
  <si>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</si>
  <si>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</si>
  <si>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</si>
  <si>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</si>
  <si>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</si>
  <si>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</si>
  <si>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</si>
  <si>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</si>
  <si>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</si>
  <si>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</si>
  <si>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</si>
  <si>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</si>
  <si>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</si>
  <si>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</si>
  <si>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</si>
  <si>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</si>
  <si>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</si>
  <si>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</si>
  <si>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</si>
  <si>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</si>
  <si>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</si>
  <si>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</si>
  <si>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</si>
  <si>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</si>
  <si>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</si>
  <si>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</si>
  <si>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</si>
  <si>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</si>
  <si>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</si>
  <si>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</si>
  <si>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</si>
  <si>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</si>
  <si>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</si>
  <si>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</si>
  <si>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</si>
  <si>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</si>
  <si>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</si>
  <si>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</si>
  <si>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</si>
  <si>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</si>
  <si>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</si>
  <si>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</si>
  <si>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</si>
  <si>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</si>
  <si>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</si>
  <si>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</si>
  <si>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</si>
  <si>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</si>
  <si>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</si>
  <si>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</si>
  <si>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</si>
  <si>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</si>
  <si>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</si>
  <si>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</si>
  <si>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</si>
  <si>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</si>
  <si>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</si>
  <si>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</si>
  <si>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</si>
  <si>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</si>
  <si>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</si>
  <si>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</si>
  <si>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</si>
  <si>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</si>
  <si>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</si>
  <si>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</si>
  <si>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</si>
  <si>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</si>
  <si>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</si>
  <si>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</si>
  <si>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</si>
  <si>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</si>
  <si>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</si>
  <si>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</si>
  <si>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</si>
  <si>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</si>
  <si>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</si>
  <si>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</si>
  <si>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</si>
  <si>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</si>
  <si>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</si>
  <si>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</si>
  <si>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</si>
  <si>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</si>
  <si>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</si>
  <si>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</si>
  <si>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</si>
  <si>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</si>
  <si>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</si>
  <si>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</si>
  <si>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</si>
  <si>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</si>
  <si>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</si>
  <si>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</si>
  <si>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</si>
  <si>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</si>
  <si>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</si>
  <si>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</si>
  <si>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</si>
  <si>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</si>
  <si>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</si>
  <si>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</si>
  <si>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 MIGUEL DE ALLENDE,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</si>
</sst>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66" activePane="bottomLeft" state="frozen"/>
      <selection pane="bottomLeft" sqref="A1:G10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1402680459.1699998</v>
      </c>
      <c r="D3" s="3">
        <f>SUM(D4+D43)</f>
        <v>4465256184.21</v>
      </c>
      <c r="E3" s="3">
        <f>SUM(E4+E43)</f>
        <v>4084176600.79</v>
      </c>
      <c r="F3" s="3">
        <f>C3+D3-E3</f>
        <v>1783760042.5900002</v>
      </c>
      <c r="G3" s="4">
        <f>F3-C3</f>
        <v>381079583.42000031</v>
      </c>
    </row>
    <row r="4" spans="1:7" x14ac:dyDescent="0.2">
      <c r="A4" s="5">
        <v>1100</v>
      </c>
      <c r="B4" s="6" t="s">
        <v>4</v>
      </c>
      <c r="C4" s="7">
        <f>SUM(C5+C13+C21+C27+C33+C35+C38)</f>
        <v>386154774.39000005</v>
      </c>
      <c r="D4" s="7">
        <f>SUM(D5+D13+D21+D27+D33+D35+D38)</f>
        <v>4133087778.1300001</v>
      </c>
      <c r="E4" s="7">
        <f>SUM(E5+E13+E21+E27+E33+E35+E38)</f>
        <v>3971533354.3000002</v>
      </c>
      <c r="F4" s="7">
        <f t="shared" ref="F4:F67" si="0">C4+D4-E4</f>
        <v>547709198.22000027</v>
      </c>
      <c r="G4" s="8">
        <f t="shared" ref="G4:G67" si="1">F4-C4</f>
        <v>161554423.83000022</v>
      </c>
    </row>
    <row r="5" spans="1:7" x14ac:dyDescent="0.2">
      <c r="A5" s="5">
        <v>1110</v>
      </c>
      <c r="B5" s="6" t="s">
        <v>5</v>
      </c>
      <c r="C5" s="7">
        <f>SUM(C6:C12)</f>
        <v>285484226.87</v>
      </c>
      <c r="D5" s="7">
        <f>SUM(D6:D12)</f>
        <v>3747695532.54</v>
      </c>
      <c r="E5" s="7">
        <f>SUM(E6:E12)</f>
        <v>3571120882.73</v>
      </c>
      <c r="F5" s="7">
        <f t="shared" si="0"/>
        <v>462058876.67999983</v>
      </c>
      <c r="G5" s="8">
        <f t="shared" si="1"/>
        <v>176574649.80999982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4614258.05</v>
      </c>
      <c r="D7" s="10">
        <v>1671802274.79</v>
      </c>
      <c r="E7" s="10">
        <v>1658554652.8199999</v>
      </c>
      <c r="F7" s="10">
        <f t="shared" si="0"/>
        <v>17861880.019999981</v>
      </c>
      <c r="G7" s="11">
        <f t="shared" si="1"/>
        <v>13247621.96999998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217113969.44</v>
      </c>
      <c r="D9" s="10">
        <v>972427168.61000001</v>
      </c>
      <c r="E9" s="10">
        <v>965270353.84000003</v>
      </c>
      <c r="F9" s="10">
        <f t="shared" si="0"/>
        <v>224270784.20999992</v>
      </c>
      <c r="G9" s="11">
        <f t="shared" si="1"/>
        <v>7156814.7699999213</v>
      </c>
    </row>
    <row r="10" spans="1:7" x14ac:dyDescent="0.2">
      <c r="A10" s="9">
        <v>1115</v>
      </c>
      <c r="B10" s="26" t="s">
        <v>10</v>
      </c>
      <c r="C10" s="10">
        <v>62130936.079999998</v>
      </c>
      <c r="D10" s="10">
        <v>1080883555.8</v>
      </c>
      <c r="E10" s="10">
        <v>926227388.97000003</v>
      </c>
      <c r="F10" s="10">
        <f t="shared" si="0"/>
        <v>216787102.90999985</v>
      </c>
      <c r="G10" s="11">
        <f t="shared" si="1"/>
        <v>154656166.82999986</v>
      </c>
    </row>
    <row r="11" spans="1:7" x14ac:dyDescent="0.2">
      <c r="A11" s="9">
        <v>1116</v>
      </c>
      <c r="B11" s="26" t="s">
        <v>93</v>
      </c>
      <c r="C11" s="10">
        <v>1625063.3</v>
      </c>
      <c r="D11" s="10">
        <v>22582533.34</v>
      </c>
      <c r="E11" s="10">
        <v>21068487.100000001</v>
      </c>
      <c r="F11" s="10">
        <f t="shared" si="0"/>
        <v>3139109.5399999991</v>
      </c>
      <c r="G11" s="11">
        <f t="shared" si="1"/>
        <v>1514046.2399999991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29790329.16</v>
      </c>
      <c r="D13" s="7">
        <f>SUM(D14:D20)</f>
        <v>26671822.280000001</v>
      </c>
      <c r="E13" s="7">
        <f>SUM(E14:E20)</f>
        <v>35072778.650000006</v>
      </c>
      <c r="F13" s="7">
        <f t="shared" si="0"/>
        <v>21389372.789999992</v>
      </c>
      <c r="G13" s="8">
        <f t="shared" si="1"/>
        <v>-8400956.3700000085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-111770.58</v>
      </c>
      <c r="D15" s="10">
        <v>10243.14</v>
      </c>
      <c r="E15" s="10">
        <v>10256.11</v>
      </c>
      <c r="F15" s="10">
        <f t="shared" si="0"/>
        <v>-111783.55</v>
      </c>
      <c r="G15" s="11">
        <f t="shared" si="1"/>
        <v>-12.970000000001164</v>
      </c>
    </row>
    <row r="16" spans="1:7" x14ac:dyDescent="0.2">
      <c r="A16" s="9">
        <v>1123</v>
      </c>
      <c r="B16" s="26" t="s">
        <v>15</v>
      </c>
      <c r="C16" s="10">
        <v>1324443.1200000001</v>
      </c>
      <c r="D16" s="10">
        <v>10792052.4</v>
      </c>
      <c r="E16" s="10">
        <v>10750438.630000001</v>
      </c>
      <c r="F16" s="10">
        <f t="shared" si="0"/>
        <v>1366056.8899999987</v>
      </c>
      <c r="G16" s="11">
        <f t="shared" si="1"/>
        <v>41613.769999998622</v>
      </c>
    </row>
    <row r="17" spans="1:7" x14ac:dyDescent="0.2">
      <c r="A17" s="9">
        <v>1124</v>
      </c>
      <c r="B17" s="26" t="s">
        <v>16</v>
      </c>
      <c r="C17" s="10">
        <v>1277931.29</v>
      </c>
      <c r="D17" s="10">
        <v>0</v>
      </c>
      <c r="E17" s="10">
        <v>0</v>
      </c>
      <c r="F17" s="10">
        <f t="shared" si="0"/>
        <v>1277931.29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50363.03</v>
      </c>
      <c r="D18" s="10">
        <v>241852.22</v>
      </c>
      <c r="E18" s="10">
        <v>243852.22</v>
      </c>
      <c r="F18" s="10">
        <f t="shared" si="0"/>
        <v>48363.03</v>
      </c>
      <c r="G18" s="11">
        <f t="shared" si="1"/>
        <v>-2000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27249362.300000001</v>
      </c>
      <c r="D20" s="10">
        <v>15627674.52</v>
      </c>
      <c r="E20" s="10">
        <v>24068231.690000001</v>
      </c>
      <c r="F20" s="10">
        <f t="shared" si="0"/>
        <v>18808805.129999999</v>
      </c>
      <c r="G20" s="11">
        <f t="shared" si="1"/>
        <v>-8440557.1700000018</v>
      </c>
    </row>
    <row r="21" spans="1:7" x14ac:dyDescent="0.2">
      <c r="A21" s="5">
        <v>1130</v>
      </c>
      <c r="B21" s="27" t="s">
        <v>19</v>
      </c>
      <c r="C21" s="7">
        <f>SUM(C22:C26)</f>
        <v>70880218.359999999</v>
      </c>
      <c r="D21" s="7">
        <f>SUM(D22:D26)</f>
        <v>358720423.31</v>
      </c>
      <c r="E21" s="7">
        <f>SUM(E22:E26)</f>
        <v>365339692.92000002</v>
      </c>
      <c r="F21" s="7">
        <f t="shared" si="0"/>
        <v>64260948.75</v>
      </c>
      <c r="G21" s="8">
        <f t="shared" si="1"/>
        <v>-6619269.6099999994</v>
      </c>
    </row>
    <row r="22" spans="1:7" x14ac:dyDescent="0.2">
      <c r="A22" s="9">
        <v>1131</v>
      </c>
      <c r="B22" s="26" t="s">
        <v>20</v>
      </c>
      <c r="C22" s="10">
        <v>372259</v>
      </c>
      <c r="D22" s="10">
        <v>49009339.880000003</v>
      </c>
      <c r="E22" s="10">
        <v>49155260.310000002</v>
      </c>
      <c r="F22" s="10">
        <f t="shared" si="0"/>
        <v>226338.5700000003</v>
      </c>
      <c r="G22" s="11">
        <f t="shared" si="1"/>
        <v>-145920.4299999997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70506059.859999999</v>
      </c>
      <c r="D25" s="10">
        <v>309711083.43000001</v>
      </c>
      <c r="E25" s="10">
        <v>316184432.61000001</v>
      </c>
      <c r="F25" s="10">
        <f t="shared" si="0"/>
        <v>64032710.680000007</v>
      </c>
      <c r="G25" s="11">
        <f t="shared" si="1"/>
        <v>-6473349.1799999923</v>
      </c>
    </row>
    <row r="26" spans="1:7" x14ac:dyDescent="0.2">
      <c r="A26" s="9">
        <v>1139</v>
      </c>
      <c r="B26" s="26" t="s">
        <v>24</v>
      </c>
      <c r="C26" s="10">
        <v>1899.5</v>
      </c>
      <c r="D26" s="10">
        <v>0</v>
      </c>
      <c r="E26" s="10">
        <v>0</v>
      </c>
      <c r="F26" s="10">
        <f t="shared" si="0"/>
        <v>1899.5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1016525684.7799999</v>
      </c>
      <c r="D43" s="7">
        <f>SUM(D44+D49+D55+D63+D72+D78+D84+D91+D97)</f>
        <v>332168406.07999992</v>
      </c>
      <c r="E43" s="7">
        <f>SUM(E44+E49+E55+E63+E72+E78+E84+E91+E97)</f>
        <v>112643246.49000001</v>
      </c>
      <c r="F43" s="7">
        <f t="shared" si="0"/>
        <v>1236050844.3699996</v>
      </c>
      <c r="G43" s="8">
        <f t="shared" si="1"/>
        <v>219525159.58999979</v>
      </c>
    </row>
    <row r="44" spans="1:7" x14ac:dyDescent="0.2">
      <c r="A44" s="5">
        <v>1210</v>
      </c>
      <c r="B44" s="27" t="s">
        <v>39</v>
      </c>
      <c r="C44" s="7">
        <f>SUM(C45:C48)</f>
        <v>-1437750.16</v>
      </c>
      <c r="D44" s="7">
        <f>SUM(D45:D48)</f>
        <v>4496078.32</v>
      </c>
      <c r="E44" s="7">
        <f>SUM(E45:E48)</f>
        <v>4496078.32</v>
      </c>
      <c r="F44" s="7">
        <f t="shared" si="0"/>
        <v>-1437750.1600000001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-1437750.16</v>
      </c>
      <c r="D47" s="10">
        <v>4496078.32</v>
      </c>
      <c r="E47" s="10">
        <v>4496078.32</v>
      </c>
      <c r="F47" s="10">
        <f t="shared" si="0"/>
        <v>-1437750.1600000001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994746872.33999991</v>
      </c>
      <c r="D55" s="14">
        <f>SUM(D56:D62)</f>
        <v>296304509.88999999</v>
      </c>
      <c r="E55" s="14">
        <f>SUM(E56:E62)</f>
        <v>78984022.230000004</v>
      </c>
      <c r="F55" s="14">
        <f t="shared" si="0"/>
        <v>1212067360</v>
      </c>
      <c r="G55" s="15">
        <f t="shared" si="1"/>
        <v>217320487.66000009</v>
      </c>
    </row>
    <row r="56" spans="1:7" x14ac:dyDescent="0.2">
      <c r="A56" s="9">
        <v>1231</v>
      </c>
      <c r="B56" s="26" t="s">
        <v>51</v>
      </c>
      <c r="C56" s="10">
        <v>366037760.76999998</v>
      </c>
      <c r="D56" s="10">
        <v>24665024</v>
      </c>
      <c r="E56" s="10">
        <v>3331210.88</v>
      </c>
      <c r="F56" s="10">
        <f t="shared" si="0"/>
        <v>387371573.88999999</v>
      </c>
      <c r="G56" s="11">
        <f t="shared" si="1"/>
        <v>21333813.120000005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154320757.77000001</v>
      </c>
      <c r="D58" s="10">
        <v>21546.81</v>
      </c>
      <c r="E58" s="10">
        <v>0</v>
      </c>
      <c r="F58" s="10">
        <f t="shared" si="0"/>
        <v>154342304.58000001</v>
      </c>
      <c r="G58" s="11">
        <f t="shared" si="1"/>
        <v>21546.810000002384</v>
      </c>
    </row>
    <row r="59" spans="1:7" x14ac:dyDescent="0.2">
      <c r="A59" s="9">
        <v>1234</v>
      </c>
      <c r="B59" s="26" t="s">
        <v>54</v>
      </c>
      <c r="C59" s="10">
        <v>73293865.159999996</v>
      </c>
      <c r="D59" s="10">
        <v>0</v>
      </c>
      <c r="E59" s="10">
        <v>0</v>
      </c>
      <c r="F59" s="10">
        <f t="shared" si="0"/>
        <v>73293865.159999996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252340455.90000001</v>
      </c>
      <c r="D60" s="10">
        <v>220472854.63999999</v>
      </c>
      <c r="E60" s="10">
        <v>74863943.010000005</v>
      </c>
      <c r="F60" s="10">
        <f t="shared" si="0"/>
        <v>397949367.52999997</v>
      </c>
      <c r="G60" s="11">
        <f t="shared" si="1"/>
        <v>145608911.62999997</v>
      </c>
    </row>
    <row r="61" spans="1:7" x14ac:dyDescent="0.2">
      <c r="A61" s="9">
        <v>1236</v>
      </c>
      <c r="B61" s="26" t="s">
        <v>56</v>
      </c>
      <c r="C61" s="10">
        <v>148754032.74000001</v>
      </c>
      <c r="D61" s="10">
        <v>51145084.439999998</v>
      </c>
      <c r="E61" s="10">
        <v>788868.34</v>
      </c>
      <c r="F61" s="10">
        <f t="shared" si="0"/>
        <v>199110248.84</v>
      </c>
      <c r="G61" s="11">
        <f t="shared" si="1"/>
        <v>50356216.099999994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71697351.789999992</v>
      </c>
      <c r="D63" s="7">
        <f>SUM(D64:D71)</f>
        <v>29330369.34</v>
      </c>
      <c r="E63" s="7">
        <f>SUM(E64:E71)</f>
        <v>3922984.56</v>
      </c>
      <c r="F63" s="7">
        <f t="shared" si="0"/>
        <v>97104736.569999993</v>
      </c>
      <c r="G63" s="8">
        <f t="shared" si="1"/>
        <v>25407384.780000001</v>
      </c>
    </row>
    <row r="64" spans="1:7" x14ac:dyDescent="0.2">
      <c r="A64" s="9">
        <v>1241</v>
      </c>
      <c r="B64" s="26" t="s">
        <v>59</v>
      </c>
      <c r="C64" s="10">
        <v>10679679.25</v>
      </c>
      <c r="D64" s="10">
        <v>4944343.71</v>
      </c>
      <c r="E64" s="10">
        <v>736506.45</v>
      </c>
      <c r="F64" s="10">
        <f t="shared" si="0"/>
        <v>14887516.510000002</v>
      </c>
      <c r="G64" s="11">
        <f t="shared" si="1"/>
        <v>4207837.2600000016</v>
      </c>
    </row>
    <row r="65" spans="1:7" x14ac:dyDescent="0.2">
      <c r="A65" s="9">
        <v>1242</v>
      </c>
      <c r="B65" s="26" t="s">
        <v>60</v>
      </c>
      <c r="C65" s="10">
        <v>2233902.86</v>
      </c>
      <c r="D65" s="10">
        <v>181701.9</v>
      </c>
      <c r="E65" s="10">
        <v>67206.14</v>
      </c>
      <c r="F65" s="10">
        <f t="shared" si="0"/>
        <v>2348398.6199999996</v>
      </c>
      <c r="G65" s="11">
        <f t="shared" si="1"/>
        <v>114495.75999999978</v>
      </c>
    </row>
    <row r="66" spans="1:7" x14ac:dyDescent="0.2">
      <c r="A66" s="9">
        <v>1243</v>
      </c>
      <c r="B66" s="26" t="s">
        <v>61</v>
      </c>
      <c r="C66" s="10">
        <v>222512</v>
      </c>
      <c r="D66" s="10">
        <v>4326.8</v>
      </c>
      <c r="E66" s="10">
        <v>0</v>
      </c>
      <c r="F66" s="10">
        <f t="shared" si="0"/>
        <v>226838.8</v>
      </c>
      <c r="G66" s="11">
        <f t="shared" si="1"/>
        <v>4326.7999999999884</v>
      </c>
    </row>
    <row r="67" spans="1:7" x14ac:dyDescent="0.2">
      <c r="A67" s="9">
        <v>1244</v>
      </c>
      <c r="B67" s="26" t="s">
        <v>62</v>
      </c>
      <c r="C67" s="10">
        <v>41089608.390000001</v>
      </c>
      <c r="D67" s="10">
        <v>14993003.24</v>
      </c>
      <c r="E67" s="10">
        <v>2366041.6800000002</v>
      </c>
      <c r="F67" s="10">
        <f t="shared" si="0"/>
        <v>53716569.950000003</v>
      </c>
      <c r="G67" s="11">
        <f t="shared" si="1"/>
        <v>12626961.560000002</v>
      </c>
    </row>
    <row r="68" spans="1:7" x14ac:dyDescent="0.2">
      <c r="A68" s="9">
        <v>1245</v>
      </c>
      <c r="B68" s="26" t="s">
        <v>63</v>
      </c>
      <c r="C68" s="10">
        <v>5867897.3399999999</v>
      </c>
      <c r="D68" s="10">
        <v>873790</v>
      </c>
      <c r="E68" s="10">
        <v>0</v>
      </c>
      <c r="F68" s="10">
        <f t="shared" ref="F68:F100" si="2">C68+D68-E68</f>
        <v>6741687.3399999999</v>
      </c>
      <c r="G68" s="11">
        <f t="shared" ref="G68:G100" si="3">F68-C68</f>
        <v>873790</v>
      </c>
    </row>
    <row r="69" spans="1:7" x14ac:dyDescent="0.2">
      <c r="A69" s="9">
        <v>1246</v>
      </c>
      <c r="B69" s="26" t="s">
        <v>64</v>
      </c>
      <c r="C69" s="10">
        <v>11409893.789999999</v>
      </c>
      <c r="D69" s="10">
        <v>7205803.6900000004</v>
      </c>
      <c r="E69" s="10">
        <v>564730.29</v>
      </c>
      <c r="F69" s="10">
        <f t="shared" si="2"/>
        <v>18050967.190000001</v>
      </c>
      <c r="G69" s="11">
        <f t="shared" si="3"/>
        <v>6641073.4000000022</v>
      </c>
    </row>
    <row r="70" spans="1:7" x14ac:dyDescent="0.2">
      <c r="A70" s="9">
        <v>1247</v>
      </c>
      <c r="B70" s="26" t="s">
        <v>65</v>
      </c>
      <c r="C70" s="10">
        <v>116858.16</v>
      </c>
      <c r="D70" s="10">
        <v>1127400</v>
      </c>
      <c r="E70" s="10">
        <v>188500</v>
      </c>
      <c r="F70" s="10">
        <f t="shared" si="2"/>
        <v>1055758.1599999999</v>
      </c>
      <c r="G70" s="11">
        <f t="shared" si="3"/>
        <v>938899.99999999988</v>
      </c>
    </row>
    <row r="71" spans="1:7" x14ac:dyDescent="0.2">
      <c r="A71" s="9">
        <v>1248</v>
      </c>
      <c r="B71" s="26" t="s">
        <v>66</v>
      </c>
      <c r="C71" s="10">
        <v>77000</v>
      </c>
      <c r="D71" s="10">
        <v>0</v>
      </c>
      <c r="E71" s="10">
        <v>0</v>
      </c>
      <c r="F71" s="10">
        <f t="shared" si="2"/>
        <v>77000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2219619.31</v>
      </c>
      <c r="D72" s="7">
        <f>SUM(D73:D77)</f>
        <v>631974</v>
      </c>
      <c r="E72" s="7">
        <f>SUM(E73:E77)</f>
        <v>55914</v>
      </c>
      <c r="F72" s="7">
        <f t="shared" si="2"/>
        <v>2795679.31</v>
      </c>
      <c r="G72" s="8">
        <f t="shared" si="3"/>
        <v>576060</v>
      </c>
    </row>
    <row r="73" spans="1:7" x14ac:dyDescent="0.2">
      <c r="A73" s="9">
        <v>1251</v>
      </c>
      <c r="B73" s="26" t="s">
        <v>68</v>
      </c>
      <c r="C73" s="10">
        <v>1741413.53</v>
      </c>
      <c r="D73" s="10">
        <v>515698</v>
      </c>
      <c r="E73" s="10">
        <v>25638</v>
      </c>
      <c r="F73" s="10">
        <f t="shared" si="2"/>
        <v>2231473.5300000003</v>
      </c>
      <c r="G73" s="11">
        <f t="shared" si="3"/>
        <v>490060.00000000023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478205.78</v>
      </c>
      <c r="D76" s="13">
        <v>116276</v>
      </c>
      <c r="E76" s="13">
        <v>30276</v>
      </c>
      <c r="F76" s="13">
        <f t="shared" si="2"/>
        <v>564205.78</v>
      </c>
      <c r="G76" s="12">
        <f t="shared" si="3"/>
        <v>86000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-52080150.759999998</v>
      </c>
      <c r="D78" s="7">
        <f>SUM(D79:D83)</f>
        <v>1405474.53</v>
      </c>
      <c r="E78" s="7">
        <f>SUM(E79:E83)</f>
        <v>25184247.379999999</v>
      </c>
      <c r="F78" s="7">
        <f t="shared" si="2"/>
        <v>-75858923.609999999</v>
      </c>
      <c r="G78" s="8">
        <f t="shared" si="3"/>
        <v>-23778772.850000001</v>
      </c>
    </row>
    <row r="79" spans="1:7" x14ac:dyDescent="0.2">
      <c r="A79" s="9">
        <v>1261</v>
      </c>
      <c r="B79" s="26" t="s">
        <v>98</v>
      </c>
      <c r="C79" s="13">
        <v>-17114051.390000001</v>
      </c>
      <c r="D79" s="13">
        <v>0</v>
      </c>
      <c r="E79" s="13">
        <v>7716217.4299999997</v>
      </c>
      <c r="F79" s="13">
        <f t="shared" si="2"/>
        <v>-24830268.82</v>
      </c>
      <c r="G79" s="12">
        <f t="shared" si="3"/>
        <v>-7716217.4299999997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-34417092.689999998</v>
      </c>
      <c r="D81" s="13">
        <v>1399787.03</v>
      </c>
      <c r="E81" s="13">
        <v>17171109.32</v>
      </c>
      <c r="F81" s="13">
        <f t="shared" si="2"/>
        <v>-50188414.979999997</v>
      </c>
      <c r="G81" s="12">
        <f t="shared" si="3"/>
        <v>-15771322.289999999</v>
      </c>
    </row>
    <row r="82" spans="1:7" x14ac:dyDescent="0.2">
      <c r="A82" s="9">
        <v>1264</v>
      </c>
      <c r="B82" s="26" t="s">
        <v>75</v>
      </c>
      <c r="C82" s="13">
        <v>-21000</v>
      </c>
      <c r="D82" s="13">
        <v>0</v>
      </c>
      <c r="E82" s="13">
        <v>56000</v>
      </c>
      <c r="F82" s="13">
        <f t="shared" si="2"/>
        <v>-77000</v>
      </c>
      <c r="G82" s="12">
        <f t="shared" si="3"/>
        <v>-56000</v>
      </c>
    </row>
    <row r="83" spans="1:7" x14ac:dyDescent="0.2">
      <c r="A83" s="9">
        <v>1265</v>
      </c>
      <c r="B83" s="26" t="s">
        <v>76</v>
      </c>
      <c r="C83" s="13">
        <v>-528006.68000000005</v>
      </c>
      <c r="D83" s="13">
        <v>5687.5</v>
      </c>
      <c r="E83" s="13">
        <v>240920.63</v>
      </c>
      <c r="F83" s="13">
        <f t="shared" si="2"/>
        <v>-763239.81</v>
      </c>
      <c r="G83" s="12">
        <f t="shared" si="3"/>
        <v>-235233.13</v>
      </c>
    </row>
    <row r="84" spans="1:7" x14ac:dyDescent="0.2">
      <c r="A84" s="5">
        <v>1270</v>
      </c>
      <c r="B84" s="27" t="s">
        <v>77</v>
      </c>
      <c r="C84" s="7">
        <f>SUM(C85:C90)</f>
        <v>1379742.26</v>
      </c>
      <c r="D84" s="7">
        <f>SUM(D85:D90)</f>
        <v>0</v>
      </c>
      <c r="E84" s="7">
        <f>SUM(E85:E90)</f>
        <v>0</v>
      </c>
      <c r="F84" s="7">
        <f t="shared" si="2"/>
        <v>1379742.26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1379742.26</v>
      </c>
      <c r="D85" s="13">
        <v>0</v>
      </c>
      <c r="E85" s="13">
        <v>0</v>
      </c>
      <c r="F85" s="13">
        <f t="shared" si="2"/>
        <v>1379742.26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25" right="0.25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EAA</vt:lpstr>
      <vt:lpstr>Instructivo_EAA</vt:lpstr>
      <vt:lpstr>EAA!Títulos_a_imprimir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2018-02-28T16:32:20Z</cp:lastPrinted>
  <dcterms:created xsi:type="dcterms:W3CDTF">2014-02-09T04:04:15Z</dcterms:created>
  <dcterms:modified xsi:type="dcterms:W3CDTF">2018-02-28T16:32:29Z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