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2do Trimestre Digital\"/>
    </mc:Choice>
  </mc:AlternateContent>
  <xr:revisionPtr revIDLastSave="0" documentId="10_ncr:8100000_{E8A8FB72-9872-4E10-A610-315B526D0301}" xr6:coauthVersionLast="34" xr6:coauthVersionMax="34" xr10:uidLastSave="{00000000-0000-0000-0000-000000000000}"/>
  <bookViews>
    <workbookView xWindow="0" yWindow="0" windowWidth="15360" windowHeight="8340" xr2:uid="{00000000-000D-0000-FFFF-FFFF00000000}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62913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51" i="1"/>
  <c r="D148" i="1"/>
  <c r="D147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51" i="1"/>
  <c r="D48" i="1"/>
  <c r="D43" i="1"/>
  <c r="D33" i="1"/>
  <c r="D28" i="1"/>
  <c r="D22" i="1"/>
  <c r="D20" i="1"/>
  <c r="D14" i="1"/>
  <c r="D5" i="1"/>
  <c r="D4" i="1" s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51" i="1"/>
  <c r="C148" i="1"/>
  <c r="C147" i="1"/>
  <c r="C144" i="1"/>
  <c r="C138" i="1"/>
  <c r="C136" i="1"/>
  <c r="C133" i="1"/>
  <c r="C129" i="1"/>
  <c r="C124" i="1"/>
  <c r="C121" i="1"/>
  <c r="C118" i="1"/>
  <c r="C115" i="1"/>
  <c r="C114" i="1" s="1"/>
  <c r="C104" i="1"/>
  <c r="C94" i="1"/>
  <c r="C87" i="1"/>
  <c r="C86" i="1" s="1"/>
  <c r="C85" i="1" s="1"/>
  <c r="C77" i="1"/>
  <c r="C75" i="1"/>
  <c r="C73" i="1"/>
  <c r="C67" i="1"/>
  <c r="C64" i="1"/>
  <c r="C63" i="1" s="1"/>
  <c r="C56" i="1"/>
  <c r="C52" i="1"/>
  <c r="C51" i="1"/>
  <c r="C48" i="1"/>
  <c r="C43" i="1"/>
  <c r="C33" i="1"/>
  <c r="C28" i="1"/>
  <c r="C22" i="1"/>
  <c r="C20" i="1"/>
  <c r="C14" i="1"/>
  <c r="C5" i="1"/>
  <c r="C4" i="1" s="1"/>
  <c r="C3" i="1" s="1"/>
  <c r="C207" i="1" s="1"/>
  <c r="D86" i="1" l="1"/>
  <c r="D114" i="1"/>
  <c r="D172" i="1"/>
  <c r="D85" i="1"/>
  <c r="D3" i="1"/>
  <c r="D207" i="1" s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<sst xmlns="http://schemas.openxmlformats.org/spreadsheetml/2006/main" count="233" uniqueCount="219">
  <si>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</si>
  <si>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</si>
  <si>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</si>
  <si>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</si>
  <si>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</si>
  <si>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</si>
  <si>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</si>
  <si>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</si>
  <si>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</si>
  <si>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</si>
  <si>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</si>
  <si>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</si>
  <si>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</si>
  <si>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</si>
  <si>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</si>
  <si>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</si>
  <si>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</si>
  <si>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</si>
  <si>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</si>
  <si>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</si>
  <si>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</si>
  <si>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</si>
  <si>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</si>
  <si>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</si>
  <si>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</si>
  <si>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</si>
  <si>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</si>
  <si>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</si>
  <si>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</si>
  <si>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</si>
  <si>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</si>
  <si>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</si>
  <si>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</si>
  <si>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</si>
  <si>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</si>
  <si>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</si>
  <si>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</si>
  <si>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</si>
  <si>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</si>
  <si>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</si>
  <si>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</si>
  <si>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</si>
  <si>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</si>
  <si>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</si>
  <si>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</si>
  <si>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</si>
  <si>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</si>
  <si>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</si>
  <si>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</si>
  <si>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</si>
  <si>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</si>
  <si>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</si>
  <si>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</si>
  <si>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</si>
  <si>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</si>
  <si>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</si>
  <si>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</si>
  <si>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</si>
  <si>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</si>
  <si>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</si>
  <si>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</si>
  <si>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</si>
  <si>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</si>
  <si>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</si>
  <si>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</si>
  <si>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</si>
  <si>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</si>
  <si>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</si>
  <si>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</si>
  <si>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</si>
  <si>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</si>
  <si>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</si>
  <si>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</si>
  <si>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</si>
  <si>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</si>
  <si>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</si>
  <si>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</si>
  <si>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</si>
  <si>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</si>
  <si>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</si>
  <si>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</si>
  <si>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</si>
  <si>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</si>
  <si>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</si>
  <si>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</si>
  <si>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</si>
  <si>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</si>
  <si>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</si>
  <si>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</si>
  <si>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</si>
  <si>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</si>
  <si>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</si>
  <si>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</si>
  <si>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</si>
  <si>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</si>
  <si>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</si>
  <si>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</si>
  <si>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</si>
  <si>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</si>
  <si>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</si>
  <si>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</si>
  <si>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</si>
  <si>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</si>
  <si>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</si>
  <si>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</si>
  <si>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</si>
  <si>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</si>
  <si>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</si>
  <si>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</si>
  <si>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</si>
  <si>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</si>
  <si>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</si>
  <si>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</si>
  <si>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</si>
  <si>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</si>
  <si>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</si>
  <si>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</si>
  <si>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</si>
  <si>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</si>
  <si>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</si>
  <si>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</si>
  <si>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</si>
  <si>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</si>
  <si>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</si>
  <si>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</si>
  <si>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</si>
  <si>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</si>
  <si>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</si>
  <si>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</si>
  <si>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</si>
  <si>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</si>
  <si>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</si>
  <si>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</si>
  <si>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</si>
  <si>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</si>
  <si>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</si>
  <si>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</si>
  <si>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</si>
  <si>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</si>
  <si>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</si>
  <si>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</si>
  <si>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</si>
  <si>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</si>
  <si>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</si>
  <si>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</si>
  <si>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</si>
  <si>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</si>
  <si>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</si>
  <si>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</si>
  <si>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</si>
  <si>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</si>
  <si>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</si>
  <si>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</si>
  <si>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</si>
  <si>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</si>
  <si>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</si>
  <si>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</si>
  <si>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</si>
  <si>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</si>
  <si>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</si>
  <si>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</si>
  <si>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</si>
  <si>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</si>
  <si>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</si>
  <si>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</si>
  <si>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</si>
  <si>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</si>
  <si>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</si>
  <si>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</si>
  <si>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</si>
  <si>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</si>
  <si>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</si>
  <si>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</si>
  <si>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</si>
  <si>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</si>
  <si>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</si>
  <si>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</si>
  <si>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</si>
  <si>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</si>
  <si>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</si>
  <si>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</si>
  <si>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</si>
  <si>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</si>
  <si>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</si>
  <si>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</si>
  <si>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</si>
  <si>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</si>
  <si>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</si>
  <si>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</si>
  <si>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</si>
  <si>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</si>
  <si>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</si>
  <si>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</si>
  <si>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</si>
  <si>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</si>
  <si>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</si>
  <si>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</si>
  <si>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</si>
  <si>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</si>
  <si>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</si>
  <si>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</si>
  <si>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</si>
  <si>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</si>
  <si>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</si>
  <si>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</si>
  <si>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</si>
  <si>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</si>
  <si>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</si>
  <si>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</si>
  <si>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</si>
  <si>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</si>
  <si>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</si>
  <si>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</si>
  <si>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</si>
  <si>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</si>
  <si>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</si>
  <si>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Director                                                                                                                                          LAE Jose Alfredo Orduña Rodriguez</t>
  </si>
  <si>
    <t>CP Jose Guadalupe Cruz Martinez</t>
  </si>
  <si>
    <t>ESTADO DE ACTIVIDADES
COMISIÓN MUNICIPAL DEL DEPORTE y ATENCION A LA JUVENTUD DE SAN MIGUEL DE ALLENDE, GTO.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</si>
</sst>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B7" sqref="B7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218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5334777.34</v>
      </c>
      <c r="D3" s="4">
        <f>SUM(D4+D51+D63)</f>
        <v>11208579.24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372757.5</v>
      </c>
      <c r="D4" s="4">
        <f>SUM(D5+D14+D20+D22+D28+D33+D43+D48)</f>
        <v>658964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0</v>
      </c>
      <c r="D22" s="9">
        <f>SUM(D23:D27)</f>
        <v>658964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0</v>
      </c>
      <c r="D25" s="9">
        <v>658964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0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372757.5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372757.5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4962019.84</v>
      </c>
      <c r="D51" s="4">
        <f>SUM(D52+D56)</f>
        <v>10549615.24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140000</v>
      </c>
      <c r="D52" s="9">
        <f>SUM(D53:D55)</f>
        <v>237391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140000</v>
      </c>
      <c r="D55" s="9">
        <v>237391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4822019.84</v>
      </c>
      <c r="D56" s="9">
        <f>SUM(D57:D62)</f>
        <v>10312224.24</v>
      </c>
      <c r="E56" s="11"/>
    </row>
    <row r="57" spans="1:5" x14ac:dyDescent="0.2">
      <c r="A57" s="7">
        <v>4221</v>
      </c>
      <c r="B57" s="25" t="s">
        <v>177</v>
      </c>
      <c r="C57" s="9">
        <v>4818219.84</v>
      </c>
      <c r="D57" s="9">
        <v>9974952.2400000002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3800</v>
      </c>
      <c r="D60" s="9">
        <v>337272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4933596.709999999</v>
      </c>
      <c r="D85" s="4">
        <f>SUM(D86+D114+D147+D157+D172+D204)</f>
        <v>10695404.549999999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4155548.8399999994</v>
      </c>
      <c r="D86" s="4">
        <f>SUM(D87+D94+D104)</f>
        <v>8318837.6199999992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2835653.7899999996</v>
      </c>
      <c r="D87" s="9">
        <f>SUM(D88:D93)</f>
        <v>5933958.8799999999</v>
      </c>
      <c r="E87" s="11"/>
    </row>
    <row r="88" spans="1:5" x14ac:dyDescent="0.2">
      <c r="A88" s="7">
        <v>5111</v>
      </c>
      <c r="B88" s="25" t="s">
        <v>84</v>
      </c>
      <c r="C88" s="9">
        <v>2100858.92</v>
      </c>
      <c r="D88" s="9">
        <v>4125961.59</v>
      </c>
      <c r="E88" s="11"/>
    </row>
    <row r="89" spans="1:5" x14ac:dyDescent="0.2">
      <c r="A89" s="7">
        <v>5112</v>
      </c>
      <c r="B89" s="25" t="s">
        <v>85</v>
      </c>
      <c r="C89" s="9">
        <v>599692.59</v>
      </c>
      <c r="D89" s="9">
        <v>1070767.1599999999</v>
      </c>
      <c r="E89" s="11"/>
    </row>
    <row r="90" spans="1:5" x14ac:dyDescent="0.2">
      <c r="A90" s="7">
        <v>5113</v>
      </c>
      <c r="B90" s="25" t="s">
        <v>86</v>
      </c>
      <c r="C90" s="9">
        <v>32881.67</v>
      </c>
      <c r="D90" s="9">
        <v>519117.46</v>
      </c>
      <c r="E90" s="11"/>
    </row>
    <row r="91" spans="1:5" x14ac:dyDescent="0.2">
      <c r="A91" s="7">
        <v>5114</v>
      </c>
      <c r="B91" s="25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102220.61</v>
      </c>
      <c r="D92" s="9">
        <v>218112.67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452975.49</v>
      </c>
      <c r="D94" s="9">
        <f>SUM(D95:D103)</f>
        <v>955355.3899999999</v>
      </c>
      <c r="E94" s="11"/>
    </row>
    <row r="95" spans="1:5" x14ac:dyDescent="0.2">
      <c r="A95" s="7">
        <v>5121</v>
      </c>
      <c r="B95" s="25" t="s">
        <v>91</v>
      </c>
      <c r="C95" s="9">
        <v>106419.9</v>
      </c>
      <c r="D95" s="9">
        <v>169046.07</v>
      </c>
      <c r="E95" s="11"/>
    </row>
    <row r="96" spans="1:5" x14ac:dyDescent="0.2">
      <c r="A96" s="7">
        <v>5122</v>
      </c>
      <c r="B96" s="25" t="s">
        <v>92</v>
      </c>
      <c r="C96" s="9">
        <v>0</v>
      </c>
      <c r="D96" s="9">
        <v>0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0</v>
      </c>
      <c r="D98" s="9">
        <v>0</v>
      </c>
      <c r="E98" s="11"/>
    </row>
    <row r="99" spans="1:5" x14ac:dyDescent="0.2">
      <c r="A99" s="7">
        <v>5125</v>
      </c>
      <c r="B99" s="25" t="s">
        <v>95</v>
      </c>
      <c r="C99" s="9">
        <v>0</v>
      </c>
      <c r="D99" s="9">
        <v>14649.9</v>
      </c>
      <c r="E99" s="11"/>
    </row>
    <row r="100" spans="1:5" x14ac:dyDescent="0.2">
      <c r="A100" s="7">
        <v>5126</v>
      </c>
      <c r="B100" s="25" t="s">
        <v>96</v>
      </c>
      <c r="C100" s="9">
        <v>271550</v>
      </c>
      <c r="D100" s="9">
        <v>558874.62</v>
      </c>
      <c r="E100" s="11"/>
    </row>
    <row r="101" spans="1:5" x14ac:dyDescent="0.2">
      <c r="A101" s="7">
        <v>5127</v>
      </c>
      <c r="B101" s="25" t="s">
        <v>97</v>
      </c>
      <c r="C101" s="9">
        <v>75005.59</v>
      </c>
      <c r="D101" s="9">
        <v>212784.8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0</v>
      </c>
      <c r="D103" s="9">
        <v>0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866919.55999999994</v>
      </c>
      <c r="D104" s="9">
        <f>SUM(D105:D113)</f>
        <v>1429523.3499999999</v>
      </c>
      <c r="E104" s="11"/>
    </row>
    <row r="105" spans="1:5" x14ac:dyDescent="0.2">
      <c r="A105" s="7">
        <v>5131</v>
      </c>
      <c r="B105" s="25" t="s">
        <v>101</v>
      </c>
      <c r="C105" s="9">
        <v>121348</v>
      </c>
      <c r="D105" s="9">
        <v>450426</v>
      </c>
      <c r="E105" s="11"/>
    </row>
    <row r="106" spans="1:5" x14ac:dyDescent="0.2">
      <c r="A106" s="7">
        <v>5132</v>
      </c>
      <c r="B106" s="25" t="s">
        <v>102</v>
      </c>
      <c r="C106" s="9">
        <v>59786.31</v>
      </c>
      <c r="D106" s="9">
        <v>80573.600000000006</v>
      </c>
      <c r="E106" s="11"/>
    </row>
    <row r="107" spans="1:5" x14ac:dyDescent="0.2">
      <c r="A107" s="7">
        <v>5133</v>
      </c>
      <c r="B107" s="25" t="s">
        <v>103</v>
      </c>
      <c r="C107" s="9">
        <v>36147.599999999999</v>
      </c>
      <c r="D107" s="9">
        <v>21042.400000000001</v>
      </c>
      <c r="E107" s="11"/>
    </row>
    <row r="108" spans="1:5" x14ac:dyDescent="0.2">
      <c r="A108" s="7">
        <v>5134</v>
      </c>
      <c r="B108" s="25" t="s">
        <v>104</v>
      </c>
      <c r="C108" s="9">
        <v>8652.4599999999991</v>
      </c>
      <c r="D108" s="9">
        <v>25734.62</v>
      </c>
      <c r="E108" s="11"/>
    </row>
    <row r="109" spans="1:5" x14ac:dyDescent="0.2">
      <c r="A109" s="7">
        <v>5135</v>
      </c>
      <c r="B109" s="25" t="s">
        <v>105</v>
      </c>
      <c r="C109" s="9">
        <v>508653.64</v>
      </c>
      <c r="D109" s="9">
        <v>538461.03</v>
      </c>
      <c r="E109" s="11"/>
    </row>
    <row r="110" spans="1:5" x14ac:dyDescent="0.2">
      <c r="A110" s="7">
        <v>5136</v>
      </c>
      <c r="B110" s="25" t="s">
        <v>106</v>
      </c>
      <c r="C110" s="9">
        <v>2088</v>
      </c>
      <c r="D110" s="9">
        <v>55074.48</v>
      </c>
      <c r="E110" s="11"/>
    </row>
    <row r="111" spans="1:5" x14ac:dyDescent="0.2">
      <c r="A111" s="7">
        <v>5137</v>
      </c>
      <c r="B111" s="25" t="s">
        <v>107</v>
      </c>
      <c r="C111" s="9">
        <v>10828</v>
      </c>
      <c r="D111" s="9">
        <v>26535.46</v>
      </c>
      <c r="E111" s="11"/>
    </row>
    <row r="112" spans="1:5" x14ac:dyDescent="0.2">
      <c r="A112" s="7">
        <v>5138</v>
      </c>
      <c r="B112" s="25" t="s">
        <v>108</v>
      </c>
      <c r="C112" s="9">
        <v>64063.35</v>
      </c>
      <c r="D112" s="9">
        <v>112803.32</v>
      </c>
      <c r="E112" s="11"/>
    </row>
    <row r="113" spans="1:5" x14ac:dyDescent="0.2">
      <c r="A113" s="7">
        <v>5139</v>
      </c>
      <c r="B113" s="25" t="s">
        <v>109</v>
      </c>
      <c r="C113" s="9">
        <v>55352.2</v>
      </c>
      <c r="D113" s="9">
        <v>118872.44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778047.87</v>
      </c>
      <c r="D114" s="4">
        <f>SUM(D115+D118+D121+D124+D129+D133+D136+D138+D144)</f>
        <v>2301835.15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778047.87</v>
      </c>
      <c r="D124" s="9">
        <f>SUM(D125:D128)</f>
        <v>2301835.15</v>
      </c>
      <c r="E124" s="11"/>
    </row>
    <row r="125" spans="1:5" x14ac:dyDescent="0.2">
      <c r="A125" s="7">
        <v>5241</v>
      </c>
      <c r="B125" s="25" t="s">
        <v>116</v>
      </c>
      <c r="C125" s="9">
        <v>679047.87</v>
      </c>
      <c r="D125" s="9">
        <v>2156235.15</v>
      </c>
      <c r="E125" s="11"/>
    </row>
    <row r="126" spans="1:5" x14ac:dyDescent="0.2">
      <c r="A126" s="7">
        <v>5242</v>
      </c>
      <c r="B126" s="25" t="s">
        <v>117</v>
      </c>
      <c r="C126" s="9">
        <v>99000</v>
      </c>
      <c r="D126" s="9">
        <v>145600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74731.78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0</v>
      </c>
      <c r="D173" s="9">
        <f>SUM(D174:D181)</f>
        <v>74731.78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0</v>
      </c>
      <c r="D178" s="9">
        <v>71384.02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3347.76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401180.63000000082</v>
      </c>
      <c r="D207" s="14">
        <f>D3-D85</f>
        <v>513174.69000000134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22.5" x14ac:dyDescent="0.2">
      <c r="A214" s="34"/>
      <c r="B214" s="35" t="s">
        <v>216</v>
      </c>
      <c r="C214" s="36"/>
      <c r="D214" s="35" t="s">
        <v>217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 xr:uid="{00000000-0009-0000-0000-000000000000}"/>
  <mergeCells count="1">
    <mergeCell ref="A1:E1"/>
  </mergeCells>
  <pageMargins left="1.1023622047244095" right="0.70866141732283472" top="0.74803149606299213" bottom="0.74803149606299213" header="0.31496062992125984" footer="0.31496062992125984"/>
  <pageSetup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2018-07-24T22:15:39Z</cp:lastPrinted>
  <dcterms:created xsi:type="dcterms:W3CDTF">2012-12-11T20:29:16Z</dcterms:created>
  <dcterms:modified xsi:type="dcterms:W3CDTF">2018-07-24T22:15:44Z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