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2do Trimestre Digital\"/>
    </mc:Choice>
  </mc:AlternateContent>
  <xr:revisionPtr revIDLastSave="0" documentId="8_{0BDC2285-51F0-4355-94AA-67175CD1AFE1}" xr6:coauthVersionLast="34" xr6:coauthVersionMax="34" xr10:uidLastSave="{00000000-0000-0000-0000-000000000000}"/>
  <bookViews>
    <workbookView xWindow="0" yWindow="0" windowWidth="24000" windowHeight="9735" activeTab="4" xr2:uid="{00000000-000D-0000-FFFF-FFFF00000000}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H21" i="3" l="1"/>
  <c r="I21" i="3" s="1"/>
  <c r="I20" i="3" s="1"/>
  <c r="H19" i="3"/>
  <c r="I19" i="3" s="1"/>
  <c r="H18" i="3"/>
  <c r="I18" i="3" s="1"/>
  <c r="H17" i="3"/>
  <c r="I17" i="3" s="1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H20" i="3" s="1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E17" i="4"/>
  <c r="H17" i="4"/>
  <c r="E18" i="4"/>
  <c r="H18" i="4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3" i="3" l="1"/>
  <c r="I3" i="3" s="1"/>
  <c r="H16" i="3"/>
  <c r="E3" i="4"/>
  <c r="E4" i="3"/>
  <c r="E16" i="3"/>
  <c r="F3" i="3"/>
  <c r="H4" i="3"/>
  <c r="I4" i="3" s="1"/>
  <c r="E3" i="3"/>
</calcChain>
</file>

<file path=xl/sharedStrings.xml><?xml version="1.0" encoding="utf-8"?>
<sst xmlns="http://schemas.openxmlformats.org/spreadsheetml/2006/main" count="144" uniqueCount="69">
  <si>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</si>
  <si>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</si>
  <si>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</si>
  <si>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</si>
  <si>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</si>
  <si>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</si>
  <si>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</si>
  <si>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</si>
  <si>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</si>
  <si>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</si>
  <si>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</si>
  <si>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</si>
  <si>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</si>
  <si>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</si>
  <si>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</si>
  <si>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</si>
  <si>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</si>
  <si>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</si>
  <si>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</si>
  <si>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</si>
  <si>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</si>
  <si>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</si>
  <si>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</si>
  <si>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</si>
  <si>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</si>
  <si>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</si>
  <si>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</si>
  <si>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</si>
  <si>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</si>
  <si>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</si>
  <si>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</si>
  <si>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</si>
  <si>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</si>
  <si>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</si>
  <si>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</si>
  <si>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</si>
  <si>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</si>
  <si>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</si>
  <si>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</si>
  <si>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</si>
  <si>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</si>
  <si>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</si>
  <si>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</si>
  <si>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</si>
  <si>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</si>
  <si>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</si>
  <si>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</si>
  <si>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</si>
  <si>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</si>
  <si>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</si>
  <si>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</si>
  <si>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</si>
  <si>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</si>
  <si>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1.1.8</t>
  </si>
  <si>
    <t xml:space="preserve"> Transferencias corrientes</t>
  </si>
  <si>
    <t xml:space="preserve"> Transferencias Internas y Asign a</t>
  </si>
  <si>
    <t>INGRESOS PROPIOS</t>
  </si>
  <si>
    <t>1.1.6</t>
  </si>
  <si>
    <t xml:space="preserve"> Ventas de bienes y servicios</t>
  </si>
  <si>
    <t xml:space="preserve"> Ingresos vtas de bienes y servicio</t>
  </si>
  <si>
    <t xml:space="preserve"> Ayudas sociales</t>
  </si>
  <si>
    <t>RECURSOS ESTATALES</t>
  </si>
  <si>
    <t xml:space="preserve"> Convenios</t>
  </si>
  <si>
    <t>Director                                                                              LAE Jose Alfredo Orduña Rodriguez</t>
  </si>
  <si>
    <t>CP Jose Guadalupe Cruz Martinez</t>
  </si>
  <si>
    <t>Director                                                                                    LAE Jose Alfredo Orduña Rddriguez</t>
  </si>
  <si>
    <t>COMISIÓN MUNICIPAL DEL DEPORTE Y ATENCION A LA JUVENTUD DE SAN MIGUEL DE ALLENDE, GTO.
ESTADO ANALÍTICO DE INGRESOS
DEL 1 DE ENERO AL AL 30 DE JUNIO DEL 2018</t>
  </si>
  <si>
    <t>COMISIÓN MUNICIPAL DEL DEPORTE Y ATENCION A LA JUVENTUD  DE SAN MIGUEL DE ALLENDE, GTO.
ESTADO ANALÍTICO DE INGRESOS POR RUBRO
DEL 1 DE ENERO AL AL 30 DE JUNIO DEL 2018</t>
  </si>
  <si>
    <t>COMISIÓN MUNICIPAL DEL DEPORTE Y ATENCION A LA JUVENTUD  DE SAN MIGUEL DE ALLENDE, GTO.
ESTADO ANALÍTICO DE INGRESOS POR FUENTE DE FINANCIAMIENTO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</si>
</sst>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10577439.49</v>
      </c>
      <c r="F3" s="5">
        <v>120000</v>
      </c>
      <c r="G3" s="5">
        <v>10697439.49</v>
      </c>
      <c r="H3" s="5">
        <v>5334777.34</v>
      </c>
      <c r="I3" s="5">
        <v>5334777.34</v>
      </c>
      <c r="J3" s="5">
        <v>-5242662.1500000004</v>
      </c>
      <c r="K3" s="14">
        <v>0</v>
      </c>
    </row>
    <row r="4" spans="1:11" x14ac:dyDescent="0.2">
      <c r="A4" s="61">
        <v>1</v>
      </c>
      <c r="B4" s="61"/>
      <c r="C4" s="61"/>
      <c r="D4" s="7" t="s">
        <v>52</v>
      </c>
      <c r="E4" s="4">
        <v>9636439.4399999995</v>
      </c>
      <c r="F4" s="4">
        <v>0</v>
      </c>
      <c r="G4" s="4">
        <v>9636439.4399999995</v>
      </c>
      <c r="H4" s="4">
        <v>4818219.84</v>
      </c>
      <c r="I4" s="4">
        <v>4818219.84</v>
      </c>
      <c r="J4" s="4">
        <v>-4818219.5999999996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9636439.4399999995</v>
      </c>
      <c r="F5" s="4">
        <v>0</v>
      </c>
      <c r="G5" s="4">
        <v>9636439.4399999995</v>
      </c>
      <c r="H5" s="4">
        <v>4818219.84</v>
      </c>
      <c r="I5" s="4">
        <v>4818219.84</v>
      </c>
      <c r="J5" s="4">
        <v>-4818219.5999999996</v>
      </c>
      <c r="K5" s="15">
        <v>0</v>
      </c>
    </row>
    <row r="6" spans="1:11" x14ac:dyDescent="0.2">
      <c r="A6" s="61">
        <v>1</v>
      </c>
      <c r="B6" s="61" t="s">
        <v>53</v>
      </c>
      <c r="C6" s="61">
        <v>91</v>
      </c>
      <c r="D6" s="62" t="s">
        <v>55</v>
      </c>
      <c r="E6" s="4">
        <v>9636439.4399999995</v>
      </c>
      <c r="F6" s="4">
        <v>0</v>
      </c>
      <c r="G6" s="4">
        <v>9636439.4399999995</v>
      </c>
      <c r="H6" s="4">
        <v>4818219.84</v>
      </c>
      <c r="I6" s="4">
        <v>4818219.84</v>
      </c>
      <c r="J6" s="4">
        <v>-4818219.5999999996</v>
      </c>
      <c r="K6" s="15">
        <v>0</v>
      </c>
    </row>
    <row r="7" spans="1:11" x14ac:dyDescent="0.2">
      <c r="A7" s="61">
        <v>4</v>
      </c>
      <c r="B7" s="61"/>
      <c r="C7" s="61"/>
      <c r="D7" s="12" t="s">
        <v>56</v>
      </c>
      <c r="E7" s="4">
        <v>941000.05</v>
      </c>
      <c r="F7" s="4">
        <v>0</v>
      </c>
      <c r="G7" s="4">
        <v>941000.05</v>
      </c>
      <c r="H7" s="4">
        <v>376557.5</v>
      </c>
      <c r="I7" s="4">
        <v>376557.5</v>
      </c>
      <c r="J7" s="4">
        <v>-564442.55000000005</v>
      </c>
      <c r="K7" s="15">
        <v>0</v>
      </c>
    </row>
    <row r="8" spans="1:11" x14ac:dyDescent="0.2">
      <c r="A8" s="61">
        <v>4</v>
      </c>
      <c r="B8" s="61" t="s">
        <v>57</v>
      </c>
      <c r="C8" s="61"/>
      <c r="D8" s="12" t="s">
        <v>58</v>
      </c>
      <c r="E8" s="4">
        <v>795320.05</v>
      </c>
      <c r="F8" s="4">
        <v>0</v>
      </c>
      <c r="G8" s="4">
        <v>795320.05</v>
      </c>
      <c r="H8" s="4">
        <v>372757.5</v>
      </c>
      <c r="I8" s="4">
        <v>372757.5</v>
      </c>
      <c r="J8" s="4">
        <v>-422562.55</v>
      </c>
      <c r="K8" s="15">
        <v>0</v>
      </c>
    </row>
    <row r="9" spans="1:11" x14ac:dyDescent="0.2">
      <c r="A9" s="63">
        <v>4</v>
      </c>
      <c r="B9" s="63" t="s">
        <v>57</v>
      </c>
      <c r="C9" s="63">
        <v>71</v>
      </c>
      <c r="D9" s="8" t="s">
        <v>59</v>
      </c>
      <c r="E9" s="4">
        <v>795320.05</v>
      </c>
      <c r="F9" s="4">
        <v>0</v>
      </c>
      <c r="G9" s="4">
        <v>795320.05</v>
      </c>
      <c r="H9" s="4">
        <v>372757.5</v>
      </c>
      <c r="I9" s="4">
        <v>372757.5</v>
      </c>
      <c r="J9" s="4">
        <v>-422562.55</v>
      </c>
      <c r="K9" s="15">
        <v>0</v>
      </c>
    </row>
    <row r="10" spans="1:11" x14ac:dyDescent="0.2">
      <c r="A10" s="63">
        <v>4</v>
      </c>
      <c r="B10" s="63" t="s">
        <v>53</v>
      </c>
      <c r="C10" s="63"/>
      <c r="D10" s="8" t="s">
        <v>54</v>
      </c>
      <c r="E10" s="4">
        <v>145680</v>
      </c>
      <c r="F10" s="4">
        <v>0</v>
      </c>
      <c r="G10" s="4">
        <v>145680</v>
      </c>
      <c r="H10" s="4">
        <v>3800</v>
      </c>
      <c r="I10" s="4">
        <v>3800</v>
      </c>
      <c r="J10" s="4">
        <v>-141880</v>
      </c>
      <c r="K10" s="15">
        <v>0</v>
      </c>
    </row>
    <row r="11" spans="1:11" x14ac:dyDescent="0.2">
      <c r="A11" s="63">
        <v>4</v>
      </c>
      <c r="B11" s="63" t="s">
        <v>53</v>
      </c>
      <c r="C11" s="63">
        <v>94</v>
      </c>
      <c r="D11" s="8" t="s">
        <v>60</v>
      </c>
      <c r="E11" s="4">
        <v>145680</v>
      </c>
      <c r="F11" s="4">
        <v>0</v>
      </c>
      <c r="G11" s="4">
        <v>145680</v>
      </c>
      <c r="H11" s="4">
        <v>3800</v>
      </c>
      <c r="I11" s="4">
        <v>3800</v>
      </c>
      <c r="J11" s="4">
        <v>-141880</v>
      </c>
      <c r="K11" s="15">
        <v>0</v>
      </c>
    </row>
    <row r="12" spans="1:11" x14ac:dyDescent="0.2">
      <c r="A12" s="63">
        <v>6</v>
      </c>
      <c r="B12" s="63"/>
      <c r="C12" s="63"/>
      <c r="D12" s="8" t="s">
        <v>61</v>
      </c>
      <c r="E12" s="4">
        <v>0</v>
      </c>
      <c r="F12" s="4">
        <v>120000</v>
      </c>
      <c r="G12" s="4">
        <v>120000</v>
      </c>
      <c r="H12" s="4">
        <v>140000</v>
      </c>
      <c r="I12" s="4">
        <v>140000</v>
      </c>
      <c r="J12" s="4">
        <v>140000</v>
      </c>
      <c r="K12" s="15">
        <v>140000</v>
      </c>
    </row>
    <row r="13" spans="1:11" x14ac:dyDescent="0.2">
      <c r="A13" s="63">
        <v>6</v>
      </c>
      <c r="B13" s="63" t="s">
        <v>53</v>
      </c>
      <c r="C13" s="63"/>
      <c r="D13" s="8" t="s">
        <v>54</v>
      </c>
      <c r="E13" s="4">
        <v>0</v>
      </c>
      <c r="F13" s="4">
        <v>120000</v>
      </c>
      <c r="G13" s="4">
        <v>120000</v>
      </c>
      <c r="H13" s="4">
        <v>140000</v>
      </c>
      <c r="I13" s="4">
        <v>140000</v>
      </c>
      <c r="J13" s="4">
        <v>140000</v>
      </c>
      <c r="K13" s="15">
        <v>140000</v>
      </c>
    </row>
    <row r="14" spans="1:11" x14ac:dyDescent="0.2">
      <c r="A14" s="61">
        <v>6</v>
      </c>
      <c r="B14" s="61" t="s">
        <v>53</v>
      </c>
      <c r="C14" s="12">
        <v>83</v>
      </c>
      <c r="D14" s="61" t="s">
        <v>62</v>
      </c>
      <c r="E14" s="4">
        <v>0</v>
      </c>
      <c r="F14" s="4">
        <v>120000</v>
      </c>
      <c r="G14" s="4">
        <v>120000</v>
      </c>
      <c r="H14" s="4">
        <v>140000</v>
      </c>
      <c r="I14" s="4">
        <v>140000</v>
      </c>
      <c r="J14" s="4">
        <v>140000</v>
      </c>
      <c r="K14" s="15">
        <v>140000</v>
      </c>
    </row>
    <row r="15" spans="1:11" x14ac:dyDescent="0.2">
      <c r="A15" s="61"/>
      <c r="B15" s="61"/>
      <c r="C15" s="61"/>
      <c r="D15" s="12"/>
      <c r="K15" s="15"/>
    </row>
    <row r="16" spans="1:11" x14ac:dyDescent="0.2">
      <c r="A16" s="63"/>
      <c r="B16" s="63"/>
      <c r="C16" s="63"/>
      <c r="K16" s="15"/>
    </row>
    <row r="17" spans="1:11" x14ac:dyDescent="0.2">
      <c r="A17" s="63"/>
      <c r="B17" s="63"/>
      <c r="C17" s="63"/>
      <c r="K17" s="15"/>
    </row>
    <row r="18" spans="1:11" x14ac:dyDescent="0.2">
      <c r="A18" s="63"/>
      <c r="B18" s="63"/>
      <c r="C18" s="63"/>
      <c r="K18" s="15"/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"/>
  <sheetViews>
    <sheetView zoomScaleNormal="100" workbookViewId="0">
      <pane ySplit="2" topLeftCell="A3" activePane="bottomLeft" state="frozen"/>
      <selection pane="bottomLeft" activeCell="F21" sqref="F2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67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10577439.49</v>
      </c>
      <c r="D3" s="68">
        <f>SUM(D4:D8)+D11+SUM(D15:D18)</f>
        <v>120000</v>
      </c>
      <c r="E3" s="68">
        <f>SUM(E4:E8)+E11+SUM(E15:E18)</f>
        <v>10697439.49</v>
      </c>
      <c r="F3" s="68">
        <f>SUM(F4:F8)+F11+SUM(F15:F18)</f>
        <v>5334777.34</v>
      </c>
      <c r="G3" s="68">
        <f>SUM(G4:G8)+G11+SUM(G15:G18)</f>
        <v>5334777.34</v>
      </c>
      <c r="H3" s="68">
        <f>+G3-C3</f>
        <v>-5242662.1500000004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795320.05</v>
      </c>
      <c r="D15" s="66">
        <v>0</v>
      </c>
      <c r="E15" s="66">
        <f t="shared" si="1"/>
        <v>795320.05</v>
      </c>
      <c r="F15" s="66">
        <v>372757.5</v>
      </c>
      <c r="G15" s="66">
        <v>372757.5</v>
      </c>
      <c r="H15" s="66">
        <f t="shared" si="0"/>
        <v>-422562.55000000005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120000</v>
      </c>
      <c r="E16" s="66">
        <f>D16+C16</f>
        <v>120000</v>
      </c>
      <c r="F16" s="66">
        <v>140000</v>
      </c>
      <c r="G16" s="66">
        <v>140000</v>
      </c>
      <c r="H16" s="66">
        <f>+G16-C16</f>
        <v>140000</v>
      </c>
      <c r="I16" s="67">
        <f>IF(H16&gt;0,H16,0)</f>
        <v>140000</v>
      </c>
      <c r="J16" s="8"/>
    </row>
    <row r="17" spans="1:10" s="9" customFormat="1" x14ac:dyDescent="0.2">
      <c r="A17" s="25">
        <v>90</v>
      </c>
      <c r="B17" s="8" t="s">
        <v>22</v>
      </c>
      <c r="C17" s="66">
        <v>9782119.4399999995</v>
      </c>
      <c r="D17" s="66">
        <v>0</v>
      </c>
      <c r="E17" s="66">
        <f>D17+C17</f>
        <v>9782119.4399999995</v>
      </c>
      <c r="F17" s="66">
        <v>4822019.84</v>
      </c>
      <c r="G17" s="66">
        <v>4822019.84</v>
      </c>
      <c r="H17" s="66">
        <f>+G17-C17</f>
        <v>-4960099.5999999996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0</v>
      </c>
      <c r="E18" s="69">
        <f>D18+C18</f>
        <v>0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65</v>
      </c>
      <c r="C25" s="54"/>
      <c r="D25" s="55" t="s">
        <v>64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8"/>
  <sheetViews>
    <sheetView tabSelected="1" zoomScaleNormal="100" workbookViewId="0">
      <pane ySplit="2" topLeftCell="A6" activePane="bottomLeft" state="frozen"/>
      <selection pane="bottomLeft" sqref="A1:I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68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10577439.49</v>
      </c>
      <c r="D3" s="71">
        <f>SUM(D4+D16+D21)</f>
        <v>120000</v>
      </c>
      <c r="E3" s="71">
        <f>SUM(E4+E16+E21)</f>
        <v>10697439.49</v>
      </c>
      <c r="F3" s="71">
        <f>SUM(F4+F16+F21)</f>
        <v>5334777.34</v>
      </c>
      <c r="G3" s="71">
        <f>SUM(G4+G16+G21)</f>
        <v>5334777.34</v>
      </c>
      <c r="H3" s="68">
        <f>+G3-C3</f>
        <v>-5242662.1500000004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0</v>
      </c>
      <c r="D4" s="68">
        <f>SUM(D5:D8)+D11+D14+D15</f>
        <v>120000</v>
      </c>
      <c r="E4" s="68">
        <f>SUM(E5:E8)+E11+E14+E15</f>
        <v>120000</v>
      </c>
      <c r="F4" s="68">
        <f>SUM(F5:F8)+F11+F14+F15</f>
        <v>140000</v>
      </c>
      <c r="G4" s="68">
        <f>SUM(G5:G8)+G11+G14+G15</f>
        <v>140000</v>
      </c>
      <c r="H4" s="68">
        <f t="shared" ref="H4:H21" si="0">+G4-C4</f>
        <v>140000</v>
      </c>
      <c r="I4" s="70">
        <f>IF(H4&gt;0,H4,0)</f>
        <v>140000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0</v>
      </c>
      <c r="D7" s="66">
        <v>0</v>
      </c>
      <c r="E7" s="66">
        <f t="shared" si="1"/>
        <v>0</v>
      </c>
      <c r="F7" s="66">
        <v>0</v>
      </c>
      <c r="G7" s="66">
        <v>0</v>
      </c>
      <c r="H7" s="66">
        <f t="shared" si="0"/>
        <v>0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120000</v>
      </c>
      <c r="E14" s="66">
        <f>C14+D14</f>
        <v>120000</v>
      </c>
      <c r="F14" s="66">
        <v>140000</v>
      </c>
      <c r="G14" s="66">
        <v>140000</v>
      </c>
      <c r="H14" s="66">
        <f t="shared" si="0"/>
        <v>140000</v>
      </c>
      <c r="I14" s="67">
        <f t="shared" si="2"/>
        <v>140000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10577439.49</v>
      </c>
      <c r="D16" s="68">
        <f>SUM(D17:D19)</f>
        <v>0</v>
      </c>
      <c r="E16" s="68">
        <f>SUM(E17:E19)</f>
        <v>10577439.49</v>
      </c>
      <c r="F16" s="68">
        <f>SUM(F17:F19)</f>
        <v>5194777.34</v>
      </c>
      <c r="G16" s="68">
        <f>SUM(G17:G19)</f>
        <v>5194777.34</v>
      </c>
      <c r="H16" s="68">
        <f t="shared" si="0"/>
        <v>-5382662.1500000004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795320.05</v>
      </c>
      <c r="D18" s="66">
        <v>0</v>
      </c>
      <c r="E18" s="66">
        <f>C18+D18</f>
        <v>795320.05</v>
      </c>
      <c r="F18" s="66">
        <v>372757.5</v>
      </c>
      <c r="G18" s="66">
        <v>372757.5</v>
      </c>
      <c r="H18" s="66">
        <f t="shared" si="0"/>
        <v>-422562.55000000005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9782119.4399999995</v>
      </c>
      <c r="D19" s="66">
        <v>0</v>
      </c>
      <c r="E19" s="66">
        <f>C19+D19</f>
        <v>9782119.4399999995</v>
      </c>
      <c r="F19" s="66">
        <v>4822019.84</v>
      </c>
      <c r="G19" s="66">
        <v>4822019.84</v>
      </c>
      <c r="H19" s="66">
        <f t="shared" si="0"/>
        <v>-4960099.5999999996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0</v>
      </c>
      <c r="E20" s="68">
        <f>SUM(E21)</f>
        <v>0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0</v>
      </c>
      <c r="E21" s="69">
        <f>C21+D21</f>
        <v>0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63</v>
      </c>
      <c r="C28" s="54"/>
      <c r="D28" s="55" t="s">
        <v>64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2018-07-25T03:11:38Z</cp:lastPrinted>
  <dcterms:created xsi:type="dcterms:W3CDTF">2012-12-11T20:48:19Z</dcterms:created>
  <dcterms:modified xsi:type="dcterms:W3CDTF">2018-07-25T03:12:40Z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