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10_ncr:8100000_{DAF6DADC-11D7-4DC7-A340-B4FA7F36F882}" xr6:coauthVersionLast="34" xr6:coauthVersionMax="34" xr10:uidLastSave="{00000000-0000-0000-0000-000000000000}"/>
  <bookViews>
    <workbookView xWindow="0" yWindow="0" windowWidth="15360" windowHeight="8340" xr2:uid="{00000000-000D-0000-FFFF-FFFF00000000}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86" i="1" s="1"/>
  <c r="C85" i="1" s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C4" i="1" s="1"/>
  <c r="C3" i="1" s="1"/>
  <c r="C207" i="1" s="1"/>
  <c r="D86" i="1" l="1"/>
  <c r="D114" i="1"/>
  <c r="D172" i="1"/>
  <c r="D85" i="1"/>
  <c r="D3" i="1"/>
  <c r="D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<sst xmlns="http://schemas.openxmlformats.org/spreadsheetml/2006/main" count="233" uniqueCount="218">
  <si>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</si>
  <si>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</si>
  <si>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</si>
  <si>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</si>
  <si>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</si>
  <si>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</si>
  <si>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</si>
  <si>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</si>
  <si>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</si>
  <si>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</si>
  <si>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</si>
  <si>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</si>
  <si>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</si>
  <si>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</si>
  <si>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</si>
  <si>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</si>
  <si>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</si>
  <si>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</si>
  <si>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</si>
  <si>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</si>
  <si>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</si>
  <si>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</si>
  <si>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</si>
  <si>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</si>
  <si>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</si>
  <si>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</si>
  <si>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</si>
  <si>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</si>
  <si>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</si>
  <si>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</si>
  <si>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</si>
  <si>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</si>
  <si>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</si>
  <si>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</si>
  <si>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</si>
  <si>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</si>
  <si>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</si>
  <si>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</si>
  <si>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</si>
  <si>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</si>
  <si>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</si>
  <si>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</si>
  <si>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</si>
  <si>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</si>
  <si>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</si>
  <si>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</si>
  <si>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</si>
  <si>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</si>
  <si>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</si>
  <si>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</si>
  <si>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</si>
  <si>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</si>
  <si>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</si>
  <si>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</si>
  <si>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</si>
  <si>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</si>
  <si>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</si>
  <si>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</si>
  <si>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</si>
  <si>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</si>
  <si>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</si>
  <si>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</si>
  <si>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</si>
  <si>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</si>
  <si>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</si>
  <si>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</si>
  <si>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</si>
  <si>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</si>
  <si>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</si>
  <si>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</si>
  <si>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</si>
  <si>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</si>
  <si>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</si>
  <si>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</si>
  <si>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</si>
  <si>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</si>
  <si>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</si>
  <si>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</si>
  <si>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</si>
  <si>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</si>
  <si>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</si>
  <si>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</si>
  <si>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</si>
  <si>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</si>
  <si>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</si>
  <si>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</si>
  <si>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</si>
  <si>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</si>
  <si>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</si>
  <si>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</si>
  <si>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</si>
  <si>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</si>
  <si>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</si>
  <si>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</si>
  <si>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</si>
  <si>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</si>
  <si>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</si>
  <si>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</si>
  <si>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</si>
  <si>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</si>
  <si>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</si>
  <si>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</si>
  <si>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</si>
  <si>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</si>
  <si>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</si>
  <si>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</si>
  <si>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</si>
  <si>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</si>
  <si>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</si>
  <si>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</si>
  <si>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</si>
  <si>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</si>
  <si>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</si>
  <si>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</si>
  <si>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</si>
  <si>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</si>
  <si>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</si>
  <si>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</si>
  <si>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</si>
  <si>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</si>
  <si>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</si>
  <si>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</si>
  <si>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</si>
  <si>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</si>
  <si>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</si>
  <si>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</si>
  <si>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</si>
  <si>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</si>
  <si>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</si>
  <si>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</si>
  <si>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</si>
  <si>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</si>
  <si>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</si>
  <si>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</si>
  <si>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</si>
  <si>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</si>
  <si>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</si>
  <si>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</si>
  <si>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</si>
  <si>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</si>
  <si>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</si>
  <si>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</si>
  <si>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</si>
  <si>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</si>
  <si>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</si>
  <si>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</si>
  <si>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</si>
  <si>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</si>
  <si>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</si>
  <si>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</si>
  <si>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</si>
  <si>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</si>
  <si>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</si>
  <si>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</si>
  <si>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</si>
  <si>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</si>
  <si>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</si>
  <si>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</si>
  <si>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</si>
  <si>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</si>
  <si>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</si>
  <si>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</si>
  <si>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</si>
  <si>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</si>
  <si>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</si>
  <si>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</si>
  <si>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</si>
  <si>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</si>
  <si>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</si>
  <si>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</si>
  <si>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</si>
  <si>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</si>
  <si>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</si>
  <si>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</si>
  <si>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</si>
  <si>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</si>
  <si>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</si>
  <si>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</si>
  <si>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</si>
  <si>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</si>
  <si>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</si>
  <si>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</si>
  <si>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</si>
  <si>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</si>
  <si>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</si>
  <si>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</si>
  <si>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</si>
  <si>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</si>
  <si>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</si>
  <si>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</si>
  <si>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</si>
  <si>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</si>
  <si>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</si>
  <si>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</si>
  <si>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</si>
  <si>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</si>
  <si>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</si>
  <si>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</si>
  <si>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</si>
  <si>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</si>
  <si>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</si>
  <si>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</si>
  <si>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</si>
  <si>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</si>
  <si>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</si>
  <si>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</si>
  <si>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</si>
  <si>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</si>
  <si>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</si>
  <si>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</si>
  <si>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</si>
  <si>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</si>
  <si>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</si>
  <si>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</si>
  <si>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</si>
  <si>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</si>
  <si>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</si>
  <si>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INSTITUTO MUNICIPAL DE ATENCIÓN A LA JUVENTUD DE SAN MIGUEL ALLENDE,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</si>
</sst>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4"/>
  <sheetViews>
    <sheetView tabSelected="1" workbookViewId="0">
      <pane ySplit="2" topLeftCell="A180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3123136</v>
      </c>
      <c r="D3" s="4">
        <f>SUM(D4+D51+D63)</f>
        <v>5138296.92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0</v>
      </c>
      <c r="D4" s="4">
        <f>SUM(D5+D14+D20+D22+D28+D33+D43+D48)</f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3123136</v>
      </c>
      <c r="D51" s="4">
        <f>SUM(D52+D56)</f>
        <v>5138296.92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50000</v>
      </c>
      <c r="D52" s="9">
        <f>SUM(D53:D55)</f>
        <v>100000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50000</v>
      </c>
      <c r="D55" s="9">
        <v>100000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3073136</v>
      </c>
      <c r="D56" s="9">
        <f>SUM(D57:D62)</f>
        <v>5038296.92</v>
      </c>
      <c r="E56" s="11"/>
    </row>
    <row r="57" spans="1:5" x14ac:dyDescent="0.2">
      <c r="A57" s="7">
        <v>4221</v>
      </c>
      <c r="B57" s="25" t="s">
        <v>177</v>
      </c>
      <c r="C57" s="9">
        <v>3073136</v>
      </c>
      <c r="D57" s="9">
        <v>5012312.92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25984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3058581.9</v>
      </c>
      <c r="D85" s="4">
        <f>SUM(D86+D114+D147+D157+D172+D204)</f>
        <v>4878918.09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1721111.6099999999</v>
      </c>
      <c r="D86" s="4">
        <f>SUM(D87+D94+D104)</f>
        <v>2776299.25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800029.44</v>
      </c>
      <c r="D87" s="9">
        <f>SUM(D88:D93)</f>
        <v>1604420.89</v>
      </c>
      <c r="E87" s="11"/>
    </row>
    <row r="88" spans="1:5" x14ac:dyDescent="0.2">
      <c r="A88" s="7">
        <v>5111</v>
      </c>
      <c r="B88" s="25" t="s">
        <v>84</v>
      </c>
      <c r="C88" s="9">
        <v>615993.44999999995</v>
      </c>
      <c r="D88" s="9">
        <v>966841.22</v>
      </c>
      <c r="E88" s="11"/>
    </row>
    <row r="89" spans="1:5" x14ac:dyDescent="0.2">
      <c r="A89" s="7">
        <v>5112</v>
      </c>
      <c r="B89" s="25" t="s">
        <v>85</v>
      </c>
      <c r="C89" s="9">
        <v>171322.99</v>
      </c>
      <c r="D89" s="9">
        <v>445686.1</v>
      </c>
      <c r="E89" s="11"/>
    </row>
    <row r="90" spans="1:5" x14ac:dyDescent="0.2">
      <c r="A90" s="7">
        <v>5113</v>
      </c>
      <c r="B90" s="25" t="s">
        <v>86</v>
      </c>
      <c r="C90" s="9">
        <v>0</v>
      </c>
      <c r="D90" s="9">
        <v>122995.02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12713</v>
      </c>
      <c r="D92" s="9">
        <v>68898.55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122125.34999999999</v>
      </c>
      <c r="D94" s="9">
        <f>SUM(D95:D103)</f>
        <v>199282.33</v>
      </c>
      <c r="E94" s="11"/>
    </row>
    <row r="95" spans="1:5" x14ac:dyDescent="0.2">
      <c r="A95" s="7">
        <v>5121</v>
      </c>
      <c r="B95" s="25" t="s">
        <v>91</v>
      </c>
      <c r="C95" s="9">
        <v>23109.79</v>
      </c>
      <c r="D95" s="9">
        <v>54047.47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0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65112.45</v>
      </c>
      <c r="D100" s="9">
        <v>104398.26</v>
      </c>
      <c r="E100" s="11"/>
    </row>
    <row r="101" spans="1:5" x14ac:dyDescent="0.2">
      <c r="A101" s="7">
        <v>5127</v>
      </c>
      <c r="B101" s="25" t="s">
        <v>97</v>
      </c>
      <c r="C101" s="9">
        <v>33903.11</v>
      </c>
      <c r="D101" s="9">
        <v>40836.6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798956.82000000007</v>
      </c>
      <c r="D104" s="9">
        <f>SUM(D105:D113)</f>
        <v>972596.03</v>
      </c>
      <c r="E104" s="11"/>
    </row>
    <row r="105" spans="1:5" x14ac:dyDescent="0.2">
      <c r="A105" s="7">
        <v>5131</v>
      </c>
      <c r="B105" s="25" t="s">
        <v>101</v>
      </c>
      <c r="C105" s="9">
        <v>16182.69</v>
      </c>
      <c r="D105" s="9">
        <v>34469.699999999997</v>
      </c>
      <c r="E105" s="11"/>
    </row>
    <row r="106" spans="1:5" x14ac:dyDescent="0.2">
      <c r="A106" s="7">
        <v>5132</v>
      </c>
      <c r="B106" s="25" t="s">
        <v>102</v>
      </c>
      <c r="C106" s="9">
        <v>67010</v>
      </c>
      <c r="D106" s="9">
        <v>51243.68</v>
      </c>
      <c r="E106" s="11"/>
    </row>
    <row r="107" spans="1:5" x14ac:dyDescent="0.2">
      <c r="A107" s="7">
        <v>5133</v>
      </c>
      <c r="B107" s="25" t="s">
        <v>103</v>
      </c>
      <c r="C107" s="9">
        <v>224920.25</v>
      </c>
      <c r="D107" s="9">
        <v>220400</v>
      </c>
      <c r="E107" s="11"/>
    </row>
    <row r="108" spans="1:5" x14ac:dyDescent="0.2">
      <c r="A108" s="7">
        <v>5134</v>
      </c>
      <c r="B108" s="25" t="s">
        <v>104</v>
      </c>
      <c r="C108" s="9">
        <v>12314.25</v>
      </c>
      <c r="D108" s="9">
        <v>32923.35</v>
      </c>
      <c r="E108" s="11"/>
    </row>
    <row r="109" spans="1:5" x14ac:dyDescent="0.2">
      <c r="A109" s="7">
        <v>5135</v>
      </c>
      <c r="B109" s="25" t="s">
        <v>105</v>
      </c>
      <c r="C109" s="9">
        <v>55658.62</v>
      </c>
      <c r="D109" s="9">
        <v>62590.02</v>
      </c>
      <c r="E109" s="11"/>
    </row>
    <row r="110" spans="1:5" x14ac:dyDescent="0.2">
      <c r="A110" s="7">
        <v>5136</v>
      </c>
      <c r="B110" s="25" t="s">
        <v>106</v>
      </c>
      <c r="C110" s="9">
        <v>171124.44</v>
      </c>
      <c r="D110" s="9">
        <v>221300.41</v>
      </c>
      <c r="E110" s="11"/>
    </row>
    <row r="111" spans="1:5" x14ac:dyDescent="0.2">
      <c r="A111" s="7">
        <v>5137</v>
      </c>
      <c r="B111" s="25" t="s">
        <v>107</v>
      </c>
      <c r="C111" s="9">
        <v>227330.66</v>
      </c>
      <c r="D111" s="9">
        <v>135546.41</v>
      </c>
      <c r="E111" s="11"/>
    </row>
    <row r="112" spans="1:5" x14ac:dyDescent="0.2">
      <c r="A112" s="7">
        <v>5138</v>
      </c>
      <c r="B112" s="25" t="s">
        <v>108</v>
      </c>
      <c r="C112" s="9">
        <v>9476.91</v>
      </c>
      <c r="D112" s="9">
        <v>185133.46</v>
      </c>
      <c r="E112" s="11"/>
    </row>
    <row r="113" spans="1:5" x14ac:dyDescent="0.2">
      <c r="A113" s="7">
        <v>5139</v>
      </c>
      <c r="B113" s="25" t="s">
        <v>109</v>
      </c>
      <c r="C113" s="9">
        <v>14939</v>
      </c>
      <c r="D113" s="9">
        <v>28989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1337470.29</v>
      </c>
      <c r="D114" s="4">
        <f>SUM(D115+D118+D121+D124+D129+D133+D136+D138+D144)</f>
        <v>2018106.16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1337470.29</v>
      </c>
      <c r="D124" s="9">
        <f>SUM(D125:D128)</f>
        <v>2018106.16</v>
      </c>
      <c r="E124" s="11"/>
    </row>
    <row r="125" spans="1:5" x14ac:dyDescent="0.2">
      <c r="A125" s="7">
        <v>5241</v>
      </c>
      <c r="B125" s="25" t="s">
        <v>116</v>
      </c>
      <c r="C125" s="9">
        <v>1156470.29</v>
      </c>
      <c r="D125" s="9">
        <v>1748106.16</v>
      </c>
      <c r="E125" s="11"/>
    </row>
    <row r="126" spans="1:5" x14ac:dyDescent="0.2">
      <c r="A126" s="7">
        <v>5242</v>
      </c>
      <c r="B126" s="25" t="s">
        <v>117</v>
      </c>
      <c r="C126" s="9">
        <v>181000</v>
      </c>
      <c r="D126" s="9">
        <v>270000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84512.68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84512.68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80893.48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3619.2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64554.100000000093</v>
      </c>
      <c r="D207" s="14">
        <f>D3-D85</f>
        <v>259378.83000000007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 xr:uid="{00000000-0009-0000-0000-000000000000}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2014-12-05T05:22:37Z</cp:lastPrinted>
  <dcterms:created xsi:type="dcterms:W3CDTF">2012-12-11T20:29:16Z</dcterms:created>
  <dcterms:modified xsi:type="dcterms:W3CDTF">2018-07-21T22:42:52Z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