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10_ncr:8100000_{97D55A5D-1F9A-49AF-8318-659092FA0C80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4" i="1"/>
  <c r="G34" i="1" s="1"/>
  <c r="F32" i="1"/>
  <c r="G32" i="1" s="1"/>
  <c r="F31" i="1"/>
  <c r="G31" i="1" s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F84" i="1" s="1"/>
  <c r="G84" i="1" s="1"/>
  <c r="C78" i="1"/>
  <c r="F78" i="1" s="1"/>
  <c r="G78" i="1" s="1"/>
  <c r="C72" i="1"/>
  <c r="F72" i="1" s="1"/>
  <c r="G72" i="1" s="1"/>
  <c r="C63" i="1"/>
  <c r="F63" i="1" s="1"/>
  <c r="G63" i="1" s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F13" i="1" s="1"/>
  <c r="G13" i="1" s="1"/>
  <c r="C5" i="1"/>
  <c r="F5" i="1" s="1"/>
  <c r="G5" i="1" s="1"/>
  <c r="C4" i="1" l="1"/>
  <c r="C43" i="1"/>
  <c r="D4" i="1"/>
  <c r="D43" i="1"/>
  <c r="E4" i="1"/>
  <c r="E3" i="1" s="1"/>
  <c r="F21" i="1"/>
  <c r="G21" i="1" s="1"/>
  <c r="F55" i="1"/>
  <c r="G55" i="1" s="1"/>
  <c r="D3" i="1"/>
  <c r="C3" i="1"/>
  <c r="F3" i="1" s="1"/>
  <c r="G3" i="1" s="1"/>
  <c r="F43" i="1" l="1"/>
  <c r="G43" i="1" s="1"/>
  <c r="F4" i="1"/>
  <c r="G4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<sst xmlns="http://schemas.openxmlformats.org/spreadsheetml/2006/main" count="125" uniqueCount="123">
  <si>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</si>
  <si>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</si>
  <si>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</si>
  <si>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</si>
  <si>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</si>
  <si>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</si>
  <si>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</si>
  <si>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</si>
  <si>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</si>
  <si>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</si>
  <si>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</si>
  <si>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</si>
  <si>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</si>
  <si>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</si>
  <si>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</si>
  <si>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</si>
  <si>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</si>
  <si>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</si>
  <si>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</si>
  <si>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</si>
  <si>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</si>
  <si>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</si>
  <si>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</si>
  <si>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</si>
  <si>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</si>
  <si>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</si>
  <si>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</si>
  <si>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</si>
  <si>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</si>
  <si>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</si>
  <si>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</si>
  <si>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</si>
  <si>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</si>
  <si>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</si>
  <si>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</si>
  <si>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</si>
  <si>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</si>
  <si>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</si>
  <si>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</si>
  <si>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</si>
  <si>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</si>
  <si>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</si>
  <si>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</si>
  <si>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</si>
  <si>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</si>
  <si>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</si>
  <si>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</si>
  <si>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</si>
  <si>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</si>
  <si>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</si>
  <si>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</si>
  <si>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</si>
  <si>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</si>
  <si>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</si>
  <si>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</si>
  <si>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</si>
  <si>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</si>
  <si>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</si>
  <si>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</si>
  <si>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</si>
  <si>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</si>
  <si>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</si>
  <si>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</si>
  <si>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</si>
  <si>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</si>
  <si>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</si>
  <si>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</si>
  <si>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</si>
  <si>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</si>
  <si>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</si>
  <si>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</si>
  <si>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</si>
  <si>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</si>
  <si>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</si>
  <si>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</si>
  <si>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</si>
  <si>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</si>
  <si>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</si>
  <si>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</si>
  <si>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</si>
  <si>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</si>
  <si>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</si>
  <si>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</si>
  <si>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</si>
  <si>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</si>
  <si>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</si>
  <si>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</si>
  <si>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</si>
  <si>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</si>
  <si>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</si>
  <si>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</si>
  <si>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</si>
  <si>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</si>
  <si>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</si>
  <si>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</si>
  <si>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</si>
  <si>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</si>
  <si>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</si>
  <si>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</si>
  <si>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</si>
  <si>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</si>
  <si>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</si>
  <si>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</si>
  <si>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</si>
  <si>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</si>
  <si>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</si>
  <si>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</si>
  <si>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</si>
  <si>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</si>
  <si>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</si>
  <si>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</si>
  <si>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</si>
  <si>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</si>
  <si>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</si>
  <si>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</si>
  <si>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</si>
  <si>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</si>
  <si>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</si>
  <si>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</si>
  <si>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</si>
  <si>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</si>
  <si>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</si>
  <si>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INSTITUTO MUNICIPAL DE ATENCIÓN A LA JUVENTUD DE SAN MIGUEL ALLENDE,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</si>
</sst>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workbookViewId="0">
      <pane ySplit="2" topLeftCell="A81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866191.28999999992</v>
      </c>
      <c r="D3" s="3">
        <f>SUM(D4+D43)</f>
        <v>9584675.6799999997</v>
      </c>
      <c r="E3" s="3">
        <f>SUM(E4+E43)</f>
        <v>9549118.5300000012</v>
      </c>
      <c r="F3" s="3">
        <f>C3+D3-E3</f>
        <v>901748.43999999762</v>
      </c>
      <c r="G3" s="4">
        <f>F3-C3</f>
        <v>35557.149999997695</v>
      </c>
    </row>
    <row r="4" spans="1:7" x14ac:dyDescent="0.2">
      <c r="A4" s="5">
        <v>1100</v>
      </c>
      <c r="B4" s="6" t="s">
        <v>4</v>
      </c>
      <c r="C4" s="7">
        <f>SUM(C5+C13+C21+C27+C33+C35+C38)</f>
        <v>152085.34</v>
      </c>
      <c r="D4" s="7">
        <f>SUM(D5+D13+D21+D27+D33+D35+D38)</f>
        <v>9564678.6799999997</v>
      </c>
      <c r="E4" s="7">
        <f>SUM(E5+E13+E21+E27+E33+E35+E38)</f>
        <v>9549118.5300000012</v>
      </c>
      <c r="F4" s="7">
        <f t="shared" ref="F4:F67" si="0">C4+D4-E4</f>
        <v>167645.48999999836</v>
      </c>
      <c r="G4" s="8">
        <f t="shared" ref="G4:G67" si="1">F4-C4</f>
        <v>15560.149999998364</v>
      </c>
    </row>
    <row r="5" spans="1:7" x14ac:dyDescent="0.2">
      <c r="A5" s="5">
        <v>1110</v>
      </c>
      <c r="B5" s="6" t="s">
        <v>5</v>
      </c>
      <c r="C5" s="7">
        <f>SUM(C6:C12)</f>
        <v>127470.62</v>
      </c>
      <c r="D5" s="7">
        <f>SUM(D6:D12)</f>
        <v>4765384.2699999996</v>
      </c>
      <c r="E5" s="7">
        <f>SUM(E6:E12)</f>
        <v>4735647.12</v>
      </c>
      <c r="F5" s="7">
        <f t="shared" si="0"/>
        <v>157207.76999999955</v>
      </c>
      <c r="G5" s="8">
        <f t="shared" si="1"/>
        <v>29737.149999999558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127470.62</v>
      </c>
      <c r="D8" s="10">
        <v>4765384.2699999996</v>
      </c>
      <c r="E8" s="10">
        <v>4735647.12</v>
      </c>
      <c r="F8" s="10">
        <f t="shared" si="0"/>
        <v>157207.76999999955</v>
      </c>
      <c r="G8" s="11">
        <f t="shared" si="1"/>
        <v>29737.149999999558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19378.72</v>
      </c>
      <c r="D13" s="7">
        <f>SUM(D14:D20)</f>
        <v>4786244.41</v>
      </c>
      <c r="E13" s="7">
        <f>SUM(E14:E20)</f>
        <v>4800421.41</v>
      </c>
      <c r="F13" s="7">
        <f t="shared" si="0"/>
        <v>5201.7199999997392</v>
      </c>
      <c r="G13" s="8">
        <f t="shared" si="1"/>
        <v>-14177.000000000262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-1281.5999999999999</v>
      </c>
      <c r="D16" s="10">
        <v>43108.41</v>
      </c>
      <c r="E16" s="10">
        <v>42682.41</v>
      </c>
      <c r="F16" s="10">
        <f t="shared" si="0"/>
        <v>-855.59999999999854</v>
      </c>
      <c r="G16" s="11">
        <f t="shared" si="1"/>
        <v>426.00000000000136</v>
      </c>
    </row>
    <row r="17" spans="1:7" x14ac:dyDescent="0.2">
      <c r="A17" s="9">
        <v>1124</v>
      </c>
      <c r="B17" s="26" t="s">
        <v>16</v>
      </c>
      <c r="C17" s="10">
        <v>14603</v>
      </c>
      <c r="D17" s="10">
        <v>0</v>
      </c>
      <c r="E17" s="10">
        <v>14603</v>
      </c>
      <c r="F17" s="10">
        <f t="shared" si="0"/>
        <v>0</v>
      </c>
      <c r="G17" s="11">
        <f t="shared" si="1"/>
        <v>-14603</v>
      </c>
    </row>
    <row r="18" spans="1:7" x14ac:dyDescent="0.2">
      <c r="A18" s="9">
        <v>1125</v>
      </c>
      <c r="B18" s="26" t="s">
        <v>94</v>
      </c>
      <c r="C18" s="10">
        <v>6000</v>
      </c>
      <c r="D18" s="10">
        <v>0</v>
      </c>
      <c r="E18" s="10">
        <v>0</v>
      </c>
      <c r="F18" s="10">
        <f t="shared" si="0"/>
        <v>6000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57.32</v>
      </c>
      <c r="D20" s="10">
        <v>4743136</v>
      </c>
      <c r="E20" s="10">
        <v>4743136</v>
      </c>
      <c r="F20" s="10">
        <f t="shared" si="0"/>
        <v>57.320000000298023</v>
      </c>
      <c r="G20" s="11">
        <f t="shared" si="1"/>
        <v>2.9802293965985882E-10</v>
      </c>
    </row>
    <row r="21" spans="1:7" x14ac:dyDescent="0.2">
      <c r="A21" s="5">
        <v>1130</v>
      </c>
      <c r="B21" s="27" t="s">
        <v>19</v>
      </c>
      <c r="C21" s="7">
        <f>SUM(C22:C26)</f>
        <v>5236</v>
      </c>
      <c r="D21" s="7">
        <f>SUM(D22:D26)</f>
        <v>13050</v>
      </c>
      <c r="E21" s="7">
        <f>SUM(E22:E26)</f>
        <v>13050</v>
      </c>
      <c r="F21" s="7">
        <f t="shared" si="0"/>
        <v>5236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5236</v>
      </c>
      <c r="D22" s="10">
        <v>13050</v>
      </c>
      <c r="E22" s="10">
        <v>13050</v>
      </c>
      <c r="F22" s="10">
        <f t="shared" si="0"/>
        <v>5236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714105.95</v>
      </c>
      <c r="D43" s="7">
        <f>SUM(D44+D49+D55+D63+D72+D78+D84+D91+D97)</f>
        <v>19997</v>
      </c>
      <c r="E43" s="7">
        <f>SUM(E44+E49+E55+E63+E72+E78+E84+E91+E97)</f>
        <v>0</v>
      </c>
      <c r="F43" s="7">
        <f t="shared" si="0"/>
        <v>734102.95</v>
      </c>
      <c r="G43" s="8">
        <f t="shared" si="1"/>
        <v>19997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822759.21</v>
      </c>
      <c r="D63" s="7">
        <f>SUM(D64:D71)</f>
        <v>19997</v>
      </c>
      <c r="E63" s="7">
        <f>SUM(E64:E71)</f>
        <v>0</v>
      </c>
      <c r="F63" s="7">
        <f t="shared" si="0"/>
        <v>842756.21</v>
      </c>
      <c r="G63" s="8">
        <f t="shared" si="1"/>
        <v>19997</v>
      </c>
    </row>
    <row r="64" spans="1:7" x14ac:dyDescent="0.2">
      <c r="A64" s="9">
        <v>1241</v>
      </c>
      <c r="B64" s="26" t="s">
        <v>59</v>
      </c>
      <c r="C64" s="10">
        <v>162888.29</v>
      </c>
      <c r="D64" s="10">
        <v>0</v>
      </c>
      <c r="E64" s="10">
        <v>0</v>
      </c>
      <c r="F64" s="10">
        <f t="shared" si="0"/>
        <v>162888.29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53225.7</v>
      </c>
      <c r="D65" s="10">
        <v>19997</v>
      </c>
      <c r="E65" s="10">
        <v>0</v>
      </c>
      <c r="F65" s="10">
        <f t="shared" si="0"/>
        <v>73222.7</v>
      </c>
      <c r="G65" s="11">
        <f t="shared" si="1"/>
        <v>19997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596451</v>
      </c>
      <c r="D67" s="10">
        <v>0</v>
      </c>
      <c r="E67" s="10">
        <v>0</v>
      </c>
      <c r="F67" s="10">
        <f t="shared" si="0"/>
        <v>596451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1644.21</v>
      </c>
      <c r="D68" s="10">
        <v>0</v>
      </c>
      <c r="E68" s="10">
        <v>0</v>
      </c>
      <c r="F68" s="10">
        <f t="shared" ref="F68:F100" si="2">C68+D68-E68</f>
        <v>1644.21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8550.01</v>
      </c>
      <c r="D69" s="10">
        <v>0</v>
      </c>
      <c r="E69" s="10">
        <v>0</v>
      </c>
      <c r="F69" s="10">
        <f t="shared" si="2"/>
        <v>8550.01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156657</v>
      </c>
      <c r="D72" s="7">
        <f>SUM(D73:D77)</f>
        <v>0</v>
      </c>
      <c r="E72" s="7">
        <f>SUM(E73:E77)</f>
        <v>0</v>
      </c>
      <c r="F72" s="7">
        <f t="shared" si="2"/>
        <v>156657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156657</v>
      </c>
      <c r="D73" s="10">
        <v>0</v>
      </c>
      <c r="E73" s="10">
        <v>0</v>
      </c>
      <c r="F73" s="10">
        <f t="shared" si="2"/>
        <v>156657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-265310.26</v>
      </c>
      <c r="D78" s="7">
        <f>SUM(D79:D83)</f>
        <v>0</v>
      </c>
      <c r="E78" s="7">
        <f>SUM(E79:E83)</f>
        <v>0</v>
      </c>
      <c r="F78" s="7">
        <f t="shared" si="2"/>
        <v>-265310.26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-130971.66</v>
      </c>
      <c r="D81" s="13">
        <v>0</v>
      </c>
      <c r="E81" s="13">
        <v>0</v>
      </c>
      <c r="F81" s="13">
        <f t="shared" si="2"/>
        <v>-130971.66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-134338.6</v>
      </c>
      <c r="D83" s="13">
        <v>0</v>
      </c>
      <c r="E83" s="13">
        <v>0</v>
      </c>
      <c r="F83" s="13">
        <f t="shared" si="2"/>
        <v>-134338.6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 xr:uid="{00000000-0009-0000-0000-000000000000}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2014-02-09T04:04:15Z</dcterms:created>
  <dcterms:modified xsi:type="dcterms:W3CDTF">2018-07-21T23:26:01Z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