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" yWindow="-300" windowWidth="14910" windowHeight="1245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D28" i="1" l="1"/>
  <c r="C9" i="1" l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F9" i="1"/>
  <c r="F7" i="1"/>
  <c r="F6" i="1"/>
  <c r="F5" i="1"/>
  <c r="F4" i="1"/>
  <c r="B20" i="1"/>
  <c r="F27" i="1" l="1"/>
  <c r="D38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<sst xmlns="http://schemas.openxmlformats.org/spreadsheetml/2006/main" count="36" uniqueCount="26">
  <si>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</si>
  <si>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</si>
  <si>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</si>
  <si>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</si>
  <si>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</si>
  <si>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</si>
  <si>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</si>
  <si>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</si>
  <si>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</si>
  <si>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</si>
  <si>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</si>
  <si>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</si>
  <si>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</si>
  <si>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</si>
  <si>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</si>
  <si>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</si>
  <si>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2017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</si>
  <si>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</si>
  <si>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</si>
  <si>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</si>
  <si>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</si>
  <si>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</si>
  <si>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</si>
  <si>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2018</t>
    </r>
  </si>
  <si>
    <t>“Bajo protesta de decir verdad declaramos que los Estados Financieros y sus notas, son razonablemente correctos y son responsabilidad del emisor”.</t>
  </si>
  <si>
    <t>INSTITUTO MUNICIPAL DE VIVIENDA DE SAN MIGUEL DE ALLENDE, GTO.
ESTADO DE VARIACIÓN EN LA HACIENDA PÚBLICA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</si>
</sst>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>
      <alignment horizontal="left"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K25" sqref="K25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56.25" customHeight="1" x14ac:dyDescent="0.2">
      <c r="A1" s="21" t="s">
        <v>25</v>
      </c>
      <c r="B1" s="22"/>
      <c r="C1" s="22"/>
      <c r="D1" s="22"/>
      <c r="E1" s="22"/>
      <c r="F1" s="23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v>27390736.98</v>
      </c>
      <c r="C4" s="16"/>
      <c r="D4" s="16"/>
      <c r="E4" s="16"/>
      <c r="F4" s="12">
        <f>+B4</f>
        <v>27390736.98</v>
      </c>
    </row>
    <row r="5" spans="1:6" x14ac:dyDescent="0.2">
      <c r="A5" s="8" t="s">
        <v>0</v>
      </c>
      <c r="B5" s="13">
        <v>27390736.98</v>
      </c>
      <c r="C5" s="16"/>
      <c r="D5" s="16"/>
      <c r="E5" s="16"/>
      <c r="F5" s="13">
        <f>+B5</f>
        <v>27390736.98</v>
      </c>
    </row>
    <row r="6" spans="1:6" x14ac:dyDescent="0.2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19</v>
      </c>
      <c r="B9" s="16"/>
      <c r="C9" s="12">
        <f>+C11+C12+C13+C14</f>
        <v>47013672.909999996</v>
      </c>
      <c r="D9" s="12">
        <f>+D10</f>
        <v>2488554.2999999998</v>
      </c>
      <c r="E9" s="16"/>
      <c r="F9" s="12">
        <f>+C9+D9</f>
        <v>49502227.209999993</v>
      </c>
    </row>
    <row r="10" spans="1:6" x14ac:dyDescent="0.2">
      <c r="A10" s="8" t="s">
        <v>7</v>
      </c>
      <c r="B10" s="16"/>
      <c r="C10" s="16"/>
      <c r="D10" s="13">
        <v>2488554.2999999998</v>
      </c>
      <c r="E10" s="16"/>
      <c r="F10" s="13">
        <f>+D10</f>
        <v>2488554.2999999998</v>
      </c>
    </row>
    <row r="11" spans="1:6" x14ac:dyDescent="0.2">
      <c r="A11" s="8" t="s">
        <v>8</v>
      </c>
      <c r="B11" s="16"/>
      <c r="C11" s="13">
        <v>4134592.59</v>
      </c>
      <c r="D11" s="16"/>
      <c r="E11" s="16"/>
      <c r="F11" s="13">
        <f>+C11</f>
        <v>4134592.59</v>
      </c>
    </row>
    <row r="12" spans="1:6" x14ac:dyDescent="0.2">
      <c r="A12" s="8" t="s">
        <v>9</v>
      </c>
      <c r="B12" s="16"/>
      <c r="C12" s="13">
        <v>39656038.100000001</v>
      </c>
      <c r="D12" s="16"/>
      <c r="E12" s="16"/>
      <c r="F12" s="13">
        <f t="shared" ref="F12:F14" si="0">+C12</f>
        <v>39656038.100000001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3223042.22</v>
      </c>
      <c r="D14" s="16"/>
      <c r="E14" s="16"/>
      <c r="F14" s="13">
        <f t="shared" si="0"/>
        <v>3223042.22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2.5" x14ac:dyDescent="0.2">
      <c r="A16" s="7" t="s">
        <v>20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/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18</v>
      </c>
      <c r="B20" s="12">
        <f>+B4</f>
        <v>27390736.98</v>
      </c>
      <c r="C20" s="12">
        <f>+C9</f>
        <v>47013672.909999996</v>
      </c>
      <c r="D20" s="12">
        <f>+D9</f>
        <v>2488554.2999999998</v>
      </c>
      <c r="E20" s="12">
        <f>+E16</f>
        <v>0</v>
      </c>
      <c r="F20" s="12">
        <f>+B20+C20+D20+E20</f>
        <v>76892964.189999998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2.5" x14ac:dyDescent="0.2">
      <c r="A22" s="7" t="s">
        <v>21</v>
      </c>
      <c r="B22" s="12">
        <f>+B23+B24+B25</f>
        <v>132211.48000000001</v>
      </c>
      <c r="C22" s="16"/>
      <c r="D22" s="16"/>
      <c r="E22" s="17"/>
      <c r="F22" s="12">
        <f>+B22</f>
        <v>132211.48000000001</v>
      </c>
    </row>
    <row r="23" spans="1:6" x14ac:dyDescent="0.2">
      <c r="A23" s="8" t="s">
        <v>0</v>
      </c>
      <c r="B23" s="13">
        <v>0</v>
      </c>
      <c r="C23" s="16"/>
      <c r="D23" s="16"/>
      <c r="E23" s="16"/>
      <c r="F23" s="13">
        <f>+B23</f>
        <v>0</v>
      </c>
    </row>
    <row r="24" spans="1:6" x14ac:dyDescent="0.2">
      <c r="A24" s="8" t="s">
        <v>4</v>
      </c>
      <c r="B24" s="13">
        <v>132211.48000000001</v>
      </c>
      <c r="C24" s="16"/>
      <c r="D24" s="16">
        <v>0</v>
      </c>
      <c r="E24" s="16"/>
      <c r="F24" s="13">
        <f t="shared" ref="F24:F25" si="1">+B24</f>
        <v>132211.48000000001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x14ac:dyDescent="0.2">
      <c r="A27" s="7" t="s">
        <v>17</v>
      </c>
      <c r="B27" s="16"/>
      <c r="C27" s="12">
        <f>+C29</f>
        <v>2488554.2999999998</v>
      </c>
      <c r="D27" s="12">
        <f>+D28+D29+D30+D31+D32</f>
        <v>-3476565.85</v>
      </c>
      <c r="E27" s="17"/>
      <c r="F27" s="12">
        <f>+C27+D27</f>
        <v>-988011.55000000028</v>
      </c>
    </row>
    <row r="28" spans="1:6" x14ac:dyDescent="0.2">
      <c r="A28" s="8" t="s">
        <v>7</v>
      </c>
      <c r="B28" s="16"/>
      <c r="C28" s="16"/>
      <c r="D28" s="13">
        <f>-3406815.85</f>
        <v>-3406815.85</v>
      </c>
      <c r="E28" s="16"/>
      <c r="F28" s="13">
        <f>+D28</f>
        <v>-3406815.85</v>
      </c>
    </row>
    <row r="29" spans="1:6" x14ac:dyDescent="0.2">
      <c r="A29" s="8" t="s">
        <v>8</v>
      </c>
      <c r="B29" s="16"/>
      <c r="C29" s="13">
        <v>2488554.2999999998</v>
      </c>
      <c r="D29" s="16"/>
      <c r="E29" s="16"/>
      <c r="F29" s="13">
        <f>+C29+D29</f>
        <v>2488554.2999999998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-69750</v>
      </c>
      <c r="E32" s="18"/>
      <c r="F32" s="13">
        <f>+D32</f>
        <v>-69750</v>
      </c>
    </row>
    <row r="33" spans="1:6" ht="9" customHeight="1" x14ac:dyDescent="0.2">
      <c r="A33" s="8"/>
      <c r="B33" s="13"/>
      <c r="C33" s="14"/>
      <c r="D33" s="14"/>
      <c r="E33" s="14"/>
      <c r="F33" s="13"/>
    </row>
    <row r="34" spans="1:6" ht="22.5" x14ac:dyDescent="0.2">
      <c r="A34" s="9" t="s">
        <v>22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6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6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23</v>
      </c>
      <c r="B38" s="15">
        <f>+B20+B22</f>
        <v>27522948.460000001</v>
      </c>
      <c r="C38" s="15">
        <f>+C20+C27</f>
        <v>49502227.209999993</v>
      </c>
      <c r="D38" s="15">
        <f>+D20+D27</f>
        <v>-988011.55000000028</v>
      </c>
      <c r="E38" s="15">
        <f>+E20+E34</f>
        <v>0</v>
      </c>
      <c r="F38" s="15">
        <f>+B38+C38+D38+E38</f>
        <v>76037164.11999999</v>
      </c>
    </row>
    <row r="39" spans="1:6" ht="33.75" customHeight="1" x14ac:dyDescent="0.2">
      <c r="A39" s="24" t="s">
        <v>24</v>
      </c>
      <c r="B39" s="24"/>
      <c r="C39" s="24"/>
      <c r="D39" s="24"/>
      <c r="E39" s="24"/>
      <c r="F39" s="24"/>
    </row>
    <row r="41" spans="1:6" x14ac:dyDescent="0.2">
      <c r="A41" s="19"/>
      <c r="B41" s="20"/>
    </row>
    <row r="42" spans="1:6" x14ac:dyDescent="0.2">
      <c r="A42" s="19"/>
      <c r="B42" s="20"/>
    </row>
    <row r="44" spans="1:6" x14ac:dyDescent="0.2">
      <c r="B44" s="20"/>
    </row>
  </sheetData>
  <sheetProtection formatCells="0" formatColumns="0" formatRows="0" autoFilter="0"/>
  <mergeCells count="2">
    <mergeCell ref="A1:F1"/>
    <mergeCell ref="A39:F39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2018-01-10T17:39:57Z</cp:lastPrinted>
  <dcterms:created xsi:type="dcterms:W3CDTF">2012-12-11T20:30:33Z</dcterms:created>
  <dcterms:modified xsi:type="dcterms:W3CDTF">2018-07-20T18:04:10Z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