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E60" i="1" s="1"/>
  <c r="D34" i="1"/>
  <c r="D60" i="1" l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<sst xmlns="http://schemas.openxmlformats.org/spreadsheetml/2006/main" count="62" uniqueCount="52">
  <si>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</si>
  <si>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</si>
  <si>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</si>
  <si>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</si>
  <si>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</si>
  <si>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</si>
  <si>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</si>
  <si>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</si>
  <si>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</si>
  <si>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</si>
  <si>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</si>
  <si>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</si>
  <si>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</si>
  <si>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</si>
  <si>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</si>
  <si>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</si>
  <si>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</si>
  <si>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</si>
  <si>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</si>
  <si>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</si>
  <si>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</si>
  <si>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</si>
  <si>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</si>
  <si>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</si>
  <si>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</si>
  <si>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</si>
  <si>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</si>
  <si>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</si>
  <si>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</si>
  <si>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</si>
  <si>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</si>
  <si>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</si>
  <si>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</si>
  <si>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</si>
  <si>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</si>
  <si>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</si>
  <si>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</si>
  <si>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</si>
  <si>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</si>
  <si>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</si>
  <si>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</si>
  <si>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</si>
  <si>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</si>
  <si>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</si>
  <si>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</si>
  <si>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</si>
  <si>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</si>
  <si>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</si>
  <si>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</si>
  <si>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</si>
  <si>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</si>
  <si>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SAN MIGUEL DE ALLENDE, GTO.
ESTADO DE FLUJOS DE EFECTIVO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</si>
</sst>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G45" sqref="G45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541663622.25999999</v>
      </c>
      <c r="E5" s="11">
        <f>SUM(E6:E16)</f>
        <v>1137426143.71</v>
      </c>
    </row>
    <row r="6" spans="1:5" x14ac:dyDescent="0.2">
      <c r="A6" s="28">
        <v>4110</v>
      </c>
      <c r="C6" s="5" t="s">
        <v>0</v>
      </c>
      <c r="D6" s="12">
        <v>202024200.12</v>
      </c>
      <c r="E6" s="13">
        <v>269825300.16000003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627248.12</v>
      </c>
      <c r="E8" s="13">
        <v>1482160.28</v>
      </c>
    </row>
    <row r="9" spans="1:5" x14ac:dyDescent="0.2">
      <c r="A9" s="28">
        <v>4140</v>
      </c>
      <c r="C9" s="5" t="s">
        <v>3</v>
      </c>
      <c r="D9" s="12">
        <v>21209633.920000002</v>
      </c>
      <c r="E9" s="13">
        <v>44508852.810000002</v>
      </c>
    </row>
    <row r="10" spans="1:5" x14ac:dyDescent="0.2">
      <c r="A10" s="28">
        <v>4150</v>
      </c>
      <c r="C10" s="5" t="s">
        <v>20</v>
      </c>
      <c r="D10" s="12">
        <v>5777473.7199999997</v>
      </c>
      <c r="E10" s="13">
        <v>21996017.850000001</v>
      </c>
    </row>
    <row r="11" spans="1:5" x14ac:dyDescent="0.2">
      <c r="A11" s="28">
        <v>4160</v>
      </c>
      <c r="C11" s="5" t="s">
        <v>21</v>
      </c>
      <c r="D11" s="12">
        <v>17641178.550000001</v>
      </c>
      <c r="E11" s="13">
        <v>37334593.390000001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11954877.25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274777803.44999999</v>
      </c>
      <c r="E14" s="13">
        <v>762279219.22000003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7651207.1299999999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301001498.88</v>
      </c>
      <c r="E17" s="11">
        <f>SUM(E18:E33)</f>
        <v>673652827.98000002</v>
      </c>
    </row>
    <row r="18" spans="1:5" x14ac:dyDescent="0.2">
      <c r="A18" s="28">
        <v>5110</v>
      </c>
      <c r="C18" s="5" t="s">
        <v>27</v>
      </c>
      <c r="D18" s="12">
        <v>94413424.950000003</v>
      </c>
      <c r="E18" s="13">
        <v>181345741.80000001</v>
      </c>
    </row>
    <row r="19" spans="1:5" x14ac:dyDescent="0.2">
      <c r="A19" s="28">
        <v>5120</v>
      </c>
      <c r="C19" s="5" t="s">
        <v>28</v>
      </c>
      <c r="D19" s="12">
        <v>22025426.73</v>
      </c>
      <c r="E19" s="13">
        <v>50641135.659999996</v>
      </c>
    </row>
    <row r="20" spans="1:5" x14ac:dyDescent="0.2">
      <c r="A20" s="28">
        <v>5130</v>
      </c>
      <c r="C20" s="5" t="s">
        <v>29</v>
      </c>
      <c r="D20" s="12">
        <v>86036727.780000001</v>
      </c>
      <c r="E20" s="13">
        <v>204622850.28999999</v>
      </c>
    </row>
    <row r="21" spans="1:5" x14ac:dyDescent="0.2">
      <c r="A21" s="28">
        <v>5210</v>
      </c>
      <c r="C21" s="5" t="s">
        <v>30</v>
      </c>
      <c r="D21" s="12">
        <v>26114810.870000001</v>
      </c>
      <c r="E21" s="13">
        <v>43608745.439999998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400000</v>
      </c>
      <c r="E23" s="13">
        <v>2186757.7999999998</v>
      </c>
    </row>
    <row r="24" spans="1:5" x14ac:dyDescent="0.2">
      <c r="A24" s="28">
        <v>5240</v>
      </c>
      <c r="C24" s="5" t="s">
        <v>33</v>
      </c>
      <c r="D24" s="12">
        <v>47390194.030000001</v>
      </c>
      <c r="E24" s="13">
        <v>135893509.30000001</v>
      </c>
    </row>
    <row r="25" spans="1:5" x14ac:dyDescent="0.2">
      <c r="A25" s="28">
        <v>5250</v>
      </c>
      <c r="C25" s="5" t="s">
        <v>34</v>
      </c>
      <c r="D25" s="12">
        <v>3472853.71</v>
      </c>
      <c r="E25" s="13">
        <v>5313056.83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19795347.579999998</v>
      </c>
      <c r="E32" s="13">
        <v>46860470.869999997</v>
      </c>
    </row>
    <row r="33" spans="1:5" x14ac:dyDescent="0.2">
      <c r="A33" s="28" t="s">
        <v>48</v>
      </c>
      <c r="C33" s="5" t="s">
        <v>39</v>
      </c>
      <c r="D33" s="12">
        <v>1352713.23</v>
      </c>
      <c r="E33" s="13">
        <v>3180559.99</v>
      </c>
    </row>
    <row r="34" spans="1:5" x14ac:dyDescent="0.2">
      <c r="A34" s="27" t="s">
        <v>43</v>
      </c>
      <c r="C34" s="9"/>
      <c r="D34" s="10">
        <f>D5-D17</f>
        <v>240662123.38</v>
      </c>
      <c r="E34" s="11">
        <f>E5-E17</f>
        <v>463773315.73000002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20194341.199999999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20194341.199999999</v>
      </c>
    </row>
    <row r="41" spans="1:5" x14ac:dyDescent="0.2">
      <c r="A41" s="22"/>
      <c r="B41" s="19" t="s">
        <v>15</v>
      </c>
      <c r="C41" s="14"/>
      <c r="D41" s="10">
        <f>SUM(D42:D44)</f>
        <v>6251664.7300000004</v>
      </c>
      <c r="E41" s="11">
        <f>SUM(E42:E44)</f>
        <v>243303932.44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217320487.66</v>
      </c>
    </row>
    <row r="43" spans="1:5" x14ac:dyDescent="0.2">
      <c r="A43" s="28" t="s">
        <v>47</v>
      </c>
      <c r="C43" s="5" t="s">
        <v>41</v>
      </c>
      <c r="D43" s="12">
        <v>6251664.7300000004</v>
      </c>
      <c r="E43" s="13">
        <v>25983444.780000001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ht="16.5" customHeight="1" x14ac:dyDescent="0.2">
      <c r="A45" s="27" t="s">
        <v>16</v>
      </c>
      <c r="C45" s="9"/>
      <c r="D45" s="10">
        <f>D37-D41</f>
        <v>-6251664.7300000004</v>
      </c>
      <c r="E45" s="11">
        <f>E37-E41</f>
        <v>-223109591.24000001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452176615.49000001</v>
      </c>
      <c r="E48" s="11">
        <f>SUM(E49+E52)</f>
        <v>303822997.81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-5932944</v>
      </c>
      <c r="E50" s="13">
        <v>-15932944</v>
      </c>
    </row>
    <row r="51" spans="1:5" x14ac:dyDescent="0.2">
      <c r="A51" s="28">
        <v>2234</v>
      </c>
      <c r="C51" s="1" t="s">
        <v>7</v>
      </c>
      <c r="D51" s="12">
        <v>5932944</v>
      </c>
      <c r="E51" s="13">
        <v>15932944</v>
      </c>
    </row>
    <row r="52" spans="1:5" x14ac:dyDescent="0.2">
      <c r="A52" s="22"/>
      <c r="C52" s="5" t="s">
        <v>44</v>
      </c>
      <c r="D52" s="12">
        <v>452176615.49000001</v>
      </c>
      <c r="E52" s="13">
        <v>303822997.81</v>
      </c>
    </row>
    <row r="53" spans="1:5" x14ac:dyDescent="0.2">
      <c r="A53" s="22"/>
      <c r="B53" s="19" t="s">
        <v>15</v>
      </c>
      <c r="C53" s="14"/>
      <c r="D53" s="10">
        <f>SUM(D54+D57)</f>
        <v>109028469.83</v>
      </c>
      <c r="E53" s="11">
        <f>SUM(E54+E57)</f>
        <v>103604</v>
      </c>
    </row>
    <row r="54" spans="1:5" x14ac:dyDescent="0.2">
      <c r="A54" s="22"/>
      <c r="C54" s="5" t="s">
        <v>8</v>
      </c>
      <c r="D54" s="12">
        <f>SUM(D55:D56)</f>
        <v>-2966472</v>
      </c>
      <c r="E54" s="13">
        <f>SUM(E55:E56)</f>
        <v>0</v>
      </c>
    </row>
    <row r="55" spans="1:5" x14ac:dyDescent="0.2">
      <c r="A55" s="22"/>
      <c r="C55" s="1" t="s">
        <v>9</v>
      </c>
      <c r="D55" s="12">
        <v>-2966472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111994941.83</v>
      </c>
      <c r="E57" s="13">
        <v>103604</v>
      </c>
    </row>
    <row r="58" spans="1:5" x14ac:dyDescent="0.2">
      <c r="A58" s="27" t="s">
        <v>17</v>
      </c>
      <c r="C58" s="9"/>
      <c r="D58" s="10">
        <f>D48-D53</f>
        <v>343148145.66000003</v>
      </c>
      <c r="E58" s="11">
        <f>E48-E53</f>
        <v>303719393.81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577558604.30999994</v>
      </c>
      <c r="E60" s="11">
        <f>E58+E45+E34</f>
        <v>544383118.29999995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462058876.68000001</v>
      </c>
      <c r="E62" s="11">
        <v>285484226.87</v>
      </c>
    </row>
    <row r="63" spans="1:5" x14ac:dyDescent="0.2">
      <c r="A63" s="27" t="s">
        <v>46</v>
      </c>
      <c r="C63" s="9"/>
      <c r="D63" s="10">
        <v>499859335.58999997</v>
      </c>
      <c r="E63" s="11">
        <v>462058876.68000001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2017-03-02T18:57:17Z</cp:lastPrinted>
  <dcterms:created xsi:type="dcterms:W3CDTF">2012-12-11T20:31:36Z</dcterms:created>
  <dcterms:modified xsi:type="dcterms:W3CDTF">2018-07-25T20:44:14Z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