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8\SEGUNDO TRIMESTRE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48" i="4" l="1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87" i="4" l="1"/>
  <c r="F87" i="4"/>
  <c r="D87" i="4"/>
  <c r="H85" i="4"/>
  <c r="H81" i="4"/>
  <c r="H77" i="4"/>
  <c r="H73" i="4"/>
  <c r="E85" i="4"/>
  <c r="E83" i="4"/>
  <c r="H83" i="4" s="1"/>
  <c r="E81" i="4"/>
  <c r="E79" i="4"/>
  <c r="H79" i="4" s="1"/>
  <c r="E77" i="4"/>
  <c r="E75" i="4"/>
  <c r="H75" i="4" s="1"/>
  <c r="E73" i="4"/>
  <c r="C87" i="4"/>
  <c r="G65" i="4"/>
  <c r="F65" i="4"/>
  <c r="H63" i="4"/>
  <c r="H61" i="4"/>
  <c r="E63" i="4"/>
  <c r="E62" i="4"/>
  <c r="H62" i="4" s="1"/>
  <c r="E61" i="4"/>
  <c r="E60" i="4"/>
  <c r="H60" i="4" s="1"/>
  <c r="D65" i="4"/>
  <c r="C65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1" i="4"/>
  <c r="F51" i="4"/>
  <c r="D51" i="4"/>
  <c r="C51" i="4"/>
  <c r="H65" i="4" l="1"/>
  <c r="H87" i="4"/>
  <c r="E65" i="4"/>
  <c r="E87" i="4"/>
  <c r="H51" i="4"/>
  <c r="E51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3" i="6"/>
  <c r="H72" i="6"/>
  <c r="H61" i="6"/>
  <c r="H60" i="6"/>
  <c r="H56" i="6"/>
  <c r="H41" i="6"/>
  <c r="H40" i="6"/>
  <c r="H28" i="6"/>
  <c r="H21" i="6"/>
  <c r="H12" i="6"/>
  <c r="H11" i="6"/>
  <c r="H7" i="6"/>
  <c r="E76" i="6"/>
  <c r="E75" i="6"/>
  <c r="H75" i="6" s="1"/>
  <c r="E74" i="6"/>
  <c r="H74" i="6" s="1"/>
  <c r="E73" i="6"/>
  <c r="E72" i="6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E60" i="6"/>
  <c r="E59" i="6"/>
  <c r="H59" i="6" s="1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C42" i="5" l="1"/>
  <c r="E16" i="8"/>
  <c r="H6" i="8"/>
  <c r="E69" i="6"/>
  <c r="H69" i="6" s="1"/>
  <c r="E57" i="6"/>
  <c r="E53" i="6"/>
  <c r="H53" i="6" s="1"/>
  <c r="E43" i="6"/>
  <c r="H43" i="6" s="1"/>
  <c r="E33" i="6"/>
  <c r="H33" i="6" s="1"/>
  <c r="E23" i="6"/>
  <c r="H23" i="6" s="1"/>
  <c r="E13" i="6"/>
  <c r="H13" i="6" s="1"/>
  <c r="E6" i="5"/>
  <c r="C77" i="6"/>
  <c r="E5" i="6"/>
  <c r="H16" i="5"/>
  <c r="H57" i="6"/>
  <c r="H25" i="5"/>
  <c r="H13" i="5"/>
  <c r="H6" i="5" s="1"/>
  <c r="D77" i="6"/>
  <c r="D42" i="5"/>
  <c r="F42" i="5"/>
  <c r="G42" i="5"/>
  <c r="F77" i="6"/>
  <c r="G77" i="6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<sst xmlns="http://schemas.openxmlformats.org/spreadsheetml/2006/main" count="234" uniqueCount="176">
  <si>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</si>
  <si>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</si>
  <si>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</si>
  <si>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</si>
  <si>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</si>
  <si>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</si>
  <si>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</si>
  <si>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</si>
  <si>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</si>
  <si>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</si>
  <si>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</si>
  <si>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</si>
  <si>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</si>
  <si>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</si>
  <si>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</si>
  <si>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</si>
  <si>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</si>
  <si>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</si>
  <si>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</si>
  <si>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</si>
  <si>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</si>
  <si>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</si>
  <si>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</si>
  <si>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</si>
  <si>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</si>
  <si>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</si>
  <si>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</si>
  <si>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</si>
  <si>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</si>
  <si>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</si>
  <si>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</si>
  <si>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</si>
  <si>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</si>
  <si>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</si>
  <si>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</si>
  <si>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</si>
  <si>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</si>
  <si>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</si>
  <si>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</si>
  <si>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</si>
  <si>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</si>
  <si>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</si>
  <si>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</si>
  <si>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</si>
  <si>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</si>
  <si>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</si>
  <si>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</si>
  <si>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</si>
  <si>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</si>
  <si>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</si>
  <si>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</si>
  <si>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</si>
  <si>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</si>
  <si>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</si>
  <si>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</si>
  <si>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</si>
  <si>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</si>
  <si>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</si>
  <si>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</si>
  <si>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</si>
  <si>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</si>
  <si>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</si>
  <si>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</si>
  <si>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</si>
  <si>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</si>
  <si>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</si>
  <si>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</si>
  <si>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</si>
  <si>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</si>
  <si>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</si>
  <si>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</si>
  <si>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</si>
  <si>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</si>
  <si>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</si>
  <si>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</si>
  <si>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</si>
  <si>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</si>
  <si>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</si>
  <si>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</si>
  <si>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</si>
  <si>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</si>
  <si>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</si>
  <si>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</si>
  <si>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</si>
  <si>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</si>
  <si>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</si>
  <si>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</si>
  <si>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</si>
  <si>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</si>
  <si>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</si>
  <si>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</si>
  <si>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</si>
  <si>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</si>
  <si>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</si>
  <si>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</si>
  <si>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</si>
  <si>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</si>
  <si>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</si>
  <si>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</si>
  <si>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</si>
  <si>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</si>
  <si>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</si>
  <si>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</si>
  <si>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</si>
  <si>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</si>
  <si>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</si>
  <si>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</si>
  <si>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</si>
  <si>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</si>
  <si>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</si>
  <si>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</si>
  <si>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</si>
  <si>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</si>
  <si>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</si>
  <si>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</si>
  <si>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</si>
  <si>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</si>
  <si>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</si>
  <si>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</si>
  <si>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</si>
  <si>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</si>
  <si>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</si>
  <si>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</si>
  <si>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</si>
  <si>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</si>
  <si>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</si>
  <si>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</si>
  <si>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</si>
  <si>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MIGUEL DE ALLENDE, GTO.
ESTADO ANALÍTICO DEL EJERCICIO DEL PRESUPUESTO DE EGRESOS
Clasificación por Objeto del Gasto (Capítulo y Concepto)
Del 1 de Enero al AL 30 DE JUNIO DEL 2018</t>
  </si>
  <si>
    <t>MUNICIPIO DE SAN MIGUEL DE ALLENDE, GTO.
ESTADO ANALÍTICO DEL EJERCICIO DEL PRESUPUESTO DE EGRESOS
Clasificación Económica (por Tipo de Gasto)
Del 1 de Enero al AL 30 DE JUNIO DEL 2018</t>
  </si>
  <si>
    <t>PRESIDENTE MUNICIPAL</t>
  </si>
  <si>
    <t>SINDICATURA</t>
  </si>
  <si>
    <t>SÍNDICO MUNICIPAL</t>
  </si>
  <si>
    <t>LUZ MARÍA GUTIÉRREZ TOVAR</t>
  </si>
  <si>
    <t>GERARDO JAVIER ARTEAGA</t>
  </si>
  <si>
    <t>MARÍA DEL REFUGIO DOLORES ROSALES</t>
  </si>
  <si>
    <t>RUBÉN GONZÁLEZ VÁZQUEZ</t>
  </si>
  <si>
    <t>PATRICIA DEL CARMEN VILLA SÁNCHEZ</t>
  </si>
  <si>
    <t>JOSÉ JAIME MARTÍNEZ TAPIA SÁNCHEZ</t>
  </si>
  <si>
    <t>AGUSTINA MORALES PÉREZ</t>
  </si>
  <si>
    <t>LUIS MANUEL ROSAS HERNÁNDEZ</t>
  </si>
  <si>
    <t>ALONSO TOMASINI OLVERA</t>
  </si>
  <si>
    <t>OSCAR HILARIO MENDOZA REYES</t>
  </si>
  <si>
    <t>SECRETARIA PARTICULAR DE PRESIDENCIA</t>
  </si>
  <si>
    <t>ATENCION CIUDADANA DE PRESIDENCIA</t>
  </si>
  <si>
    <t>INSTITUTO DE LA MUJER DE PRESIDENCIA</t>
  </si>
  <si>
    <t>SECRETARÍA DEL AYUNTAMIENTO.</t>
  </si>
  <si>
    <t>CONTRALORIA MUNICIPAL</t>
  </si>
  <si>
    <t>JUZGADO ADMINISTRATIVO</t>
  </si>
  <si>
    <t>COMUNICACIÓN SOCIAL</t>
  </si>
  <si>
    <t>TESORERIA MUNICIPAL</t>
  </si>
  <si>
    <t>FOMENTO ECONOMICO Y RELACIONES INTERNACI</t>
  </si>
  <si>
    <t>DESARROLLO SOCIAL Y HUMANO</t>
  </si>
  <si>
    <t>OFIALIA MAYOR</t>
  </si>
  <si>
    <t>SEGURIDAD PUBLICA</t>
  </si>
  <si>
    <t>TRANSITO</t>
  </si>
  <si>
    <t>PROTECCION CIVIL</t>
  </si>
  <si>
    <t>OBRAS PÚBLICAS.</t>
  </si>
  <si>
    <t>DESARROLLO URBANO Y ORDENAMIENTO TERRITO</t>
  </si>
  <si>
    <t>MEDIO AMBIENTE Y ECOLOGIA</t>
  </si>
  <si>
    <t>CULTURA Y TRADICIONES</t>
  </si>
  <si>
    <t>EDUCACIÓN E INFRAESTRUCTURA</t>
  </si>
  <si>
    <t>SERVICIOS PUBLICOS</t>
  </si>
  <si>
    <t>VINCULACION CON ONG S</t>
  </si>
  <si>
    <t>INVERSIÓN PÚBLICA</t>
  </si>
  <si>
    <t>PATRIMONIO CULTURAL Y PLANEACION SUSTENT</t>
  </si>
  <si>
    <t>DESARROLLO INTEGRAL DE LA FAMILIA</t>
  </si>
  <si>
    <t>COMISION MUNICIPAL DEL DEPORTE</t>
  </si>
  <si>
    <t>INSTITUTO MUNICIPAL DE PLANEACIÓN</t>
  </si>
  <si>
    <t>INSTITUTO MUNICIPAL DE LA JUVENTUD</t>
  </si>
  <si>
    <t>CONSEJO TURÍSTICO</t>
  </si>
  <si>
    <t>INSTITUTO MUNICIPAL DE LA VIVIENDA</t>
  </si>
  <si>
    <t>MUNICIPIO DE SAN MIGUEL DE ALLENDE, GTO.
ESTADO ANALÍTICO DEL EJERCICIO DEL PRESUPUESTO DE EGRESOS
Clasificación Administrativa
Del 1 de Enero al AL 30 DE JUNIO DEL 2018</t>
  </si>
  <si>
    <t>Gobierno (Federal/Estatal/Municipal) de MUNICIPIO DE SAN MIGUEL DE ALLENDE, GTO.
Estado Analítico del Ejercicio del Presupuesto de Egresos
Clasificación Administrativa
Del 1 de Enero al AL 30 DE JUNIO DEL 2018</t>
  </si>
  <si>
    <t>Sector Paraestatal del Gobierno (Federal/Estatal/Municipal) de MUNICIPIO DE SAN MIGUEL DE ALLENDE, GTO.
Estado Analítico del Ejercicio del Presupuesto de Egresos
Clasificación Administrativa
Del 1 de Enero al AL 30 DE JUNIO DEL 2018</t>
  </si>
  <si>
    <t>MUNICIPIO DE SAN MIGUEL DE ALLENDE, GTO.
ESTADO ANALÍTICO DEL EJERCICIO DEL PRESUPUESTO DE EGRESOS
Clasificación Funcional (Finalidad y Función)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</si>
</sst>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206712130.24000001</v>
      </c>
      <c r="D5" s="14">
        <f>SUM(D6:D12)</f>
        <v>-337983.20999999996</v>
      </c>
      <c r="E5" s="14">
        <f>C5+D5</f>
        <v>206374147.03</v>
      </c>
      <c r="F5" s="14">
        <f>SUM(F6:F12)</f>
        <v>94413424.950000003</v>
      </c>
      <c r="G5" s="14">
        <f>SUM(G6:G12)</f>
        <v>94413424.950000003</v>
      </c>
      <c r="H5" s="14">
        <f>E5-F5</f>
        <v>111960722.08</v>
      </c>
    </row>
    <row r="6" spans="1:8" x14ac:dyDescent="0.2">
      <c r="A6" s="49">
        <v>1100</v>
      </c>
      <c r="B6" s="11" t="s">
        <v>70</v>
      </c>
      <c r="C6" s="15">
        <v>169515320.84999999</v>
      </c>
      <c r="D6" s="15">
        <v>-1062802.25</v>
      </c>
      <c r="E6" s="15">
        <f t="shared" ref="E6:E69" si="0">C6+D6</f>
        <v>168452518.59999999</v>
      </c>
      <c r="F6" s="15">
        <v>78861106.549999997</v>
      </c>
      <c r="G6" s="15">
        <v>78861106.549999997</v>
      </c>
      <c r="H6" s="15">
        <f t="shared" ref="H6:H69" si="1">E6-F6</f>
        <v>89591412.049999997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22107494.5</v>
      </c>
      <c r="D8" s="15">
        <v>-415508.82</v>
      </c>
      <c r="E8" s="15">
        <f t="shared" si="0"/>
        <v>21691985.68</v>
      </c>
      <c r="F8" s="15">
        <v>9356245.7799999993</v>
      </c>
      <c r="G8" s="15">
        <v>9356245.7799999993</v>
      </c>
      <c r="H8" s="15">
        <f t="shared" si="1"/>
        <v>12335739.9</v>
      </c>
    </row>
    <row r="9" spans="1:8" x14ac:dyDescent="0.2">
      <c r="A9" s="49">
        <v>1400</v>
      </c>
      <c r="B9" s="11" t="s">
        <v>35</v>
      </c>
      <c r="C9" s="15">
        <v>1200000</v>
      </c>
      <c r="D9" s="15">
        <v>0</v>
      </c>
      <c r="E9" s="15">
        <f t="shared" si="0"/>
        <v>1200000</v>
      </c>
      <c r="F9" s="15">
        <v>433322.61</v>
      </c>
      <c r="G9" s="15">
        <v>433322.61</v>
      </c>
      <c r="H9" s="15">
        <f t="shared" si="1"/>
        <v>766677.39</v>
      </c>
    </row>
    <row r="10" spans="1:8" x14ac:dyDescent="0.2">
      <c r="A10" s="49">
        <v>1500</v>
      </c>
      <c r="B10" s="11" t="s">
        <v>73</v>
      </c>
      <c r="C10" s="15">
        <v>13889314.890000001</v>
      </c>
      <c r="D10" s="15">
        <v>1140327.8600000001</v>
      </c>
      <c r="E10" s="15">
        <f t="shared" si="0"/>
        <v>15029642.75</v>
      </c>
      <c r="F10" s="15">
        <v>5762750.0099999998</v>
      </c>
      <c r="G10" s="15">
        <v>5762750.0099999998</v>
      </c>
      <c r="H10" s="15">
        <f t="shared" si="1"/>
        <v>9266892.7400000002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48221559.669999994</v>
      </c>
      <c r="D13" s="15">
        <f>SUM(D14:D22)</f>
        <v>5253524.95</v>
      </c>
      <c r="E13" s="15">
        <f t="shared" si="0"/>
        <v>53475084.619999997</v>
      </c>
      <c r="F13" s="15">
        <f>SUM(F14:F22)</f>
        <v>22025426.73</v>
      </c>
      <c r="G13" s="15">
        <f>SUM(G14:G22)</f>
        <v>21789132.390000001</v>
      </c>
      <c r="H13" s="15">
        <f t="shared" si="1"/>
        <v>31449657.889999997</v>
      </c>
    </row>
    <row r="14" spans="1:8" x14ac:dyDescent="0.2">
      <c r="A14" s="49">
        <v>2100</v>
      </c>
      <c r="B14" s="11" t="s">
        <v>75</v>
      </c>
      <c r="C14" s="15">
        <v>4263663.0599999996</v>
      </c>
      <c r="D14" s="15">
        <v>1133348.22</v>
      </c>
      <c r="E14" s="15">
        <f t="shared" si="0"/>
        <v>5397011.2799999993</v>
      </c>
      <c r="F14" s="15">
        <v>2139992.7200000002</v>
      </c>
      <c r="G14" s="15">
        <v>2097916.23</v>
      </c>
      <c r="H14" s="15">
        <f t="shared" si="1"/>
        <v>3257018.5599999991</v>
      </c>
    </row>
    <row r="15" spans="1:8" x14ac:dyDescent="0.2">
      <c r="A15" s="49">
        <v>2200</v>
      </c>
      <c r="B15" s="11" t="s">
        <v>76</v>
      </c>
      <c r="C15" s="15">
        <v>1962113.29</v>
      </c>
      <c r="D15" s="15">
        <v>37532.97</v>
      </c>
      <c r="E15" s="15">
        <f t="shared" si="0"/>
        <v>1999646.26</v>
      </c>
      <c r="F15" s="15">
        <v>915783.33</v>
      </c>
      <c r="G15" s="15">
        <v>910542.83</v>
      </c>
      <c r="H15" s="15">
        <f t="shared" si="1"/>
        <v>1083862.9300000002</v>
      </c>
    </row>
    <row r="16" spans="1:8" x14ac:dyDescent="0.2">
      <c r="A16" s="49">
        <v>2300</v>
      </c>
      <c r="B16" s="11" t="s">
        <v>77</v>
      </c>
      <c r="C16" s="15">
        <v>32500</v>
      </c>
      <c r="D16" s="15">
        <v>23444.6</v>
      </c>
      <c r="E16" s="15">
        <f t="shared" si="0"/>
        <v>55944.6</v>
      </c>
      <c r="F16" s="15">
        <v>151</v>
      </c>
      <c r="G16" s="15">
        <v>151</v>
      </c>
      <c r="H16" s="15">
        <f t="shared" si="1"/>
        <v>55793.599999999999</v>
      </c>
    </row>
    <row r="17" spans="1:8" x14ac:dyDescent="0.2">
      <c r="A17" s="49">
        <v>2400</v>
      </c>
      <c r="B17" s="11" t="s">
        <v>78</v>
      </c>
      <c r="C17" s="15">
        <v>7912542.7400000002</v>
      </c>
      <c r="D17" s="15">
        <v>895579.05</v>
      </c>
      <c r="E17" s="15">
        <f t="shared" si="0"/>
        <v>8808121.790000001</v>
      </c>
      <c r="F17" s="15">
        <v>3577050.81</v>
      </c>
      <c r="G17" s="15">
        <v>3569742.81</v>
      </c>
      <c r="H17" s="15">
        <f t="shared" si="1"/>
        <v>5231070.9800000004</v>
      </c>
    </row>
    <row r="18" spans="1:8" x14ac:dyDescent="0.2">
      <c r="A18" s="49">
        <v>2500</v>
      </c>
      <c r="B18" s="11" t="s">
        <v>79</v>
      </c>
      <c r="C18" s="15">
        <v>7667099.96</v>
      </c>
      <c r="D18" s="15">
        <v>-54000</v>
      </c>
      <c r="E18" s="15">
        <f t="shared" si="0"/>
        <v>7613099.96</v>
      </c>
      <c r="F18" s="15">
        <v>3940396.88</v>
      </c>
      <c r="G18" s="15">
        <v>3940396.88</v>
      </c>
      <c r="H18" s="15">
        <f t="shared" si="1"/>
        <v>3672703.08</v>
      </c>
    </row>
    <row r="19" spans="1:8" x14ac:dyDescent="0.2">
      <c r="A19" s="49">
        <v>2600</v>
      </c>
      <c r="B19" s="11" t="s">
        <v>80</v>
      </c>
      <c r="C19" s="15">
        <v>22230275.359999999</v>
      </c>
      <c r="D19" s="15">
        <v>308055.7</v>
      </c>
      <c r="E19" s="15">
        <f t="shared" si="0"/>
        <v>22538331.059999999</v>
      </c>
      <c r="F19" s="15">
        <v>9598899.5299999993</v>
      </c>
      <c r="G19" s="15">
        <v>9417430.1799999997</v>
      </c>
      <c r="H19" s="15">
        <f t="shared" si="1"/>
        <v>12939431.529999999</v>
      </c>
    </row>
    <row r="20" spans="1:8" x14ac:dyDescent="0.2">
      <c r="A20" s="49">
        <v>2700</v>
      </c>
      <c r="B20" s="11" t="s">
        <v>81</v>
      </c>
      <c r="C20" s="15">
        <v>2535509.15</v>
      </c>
      <c r="D20" s="15">
        <v>1878217.77</v>
      </c>
      <c r="E20" s="15">
        <f t="shared" si="0"/>
        <v>4413726.92</v>
      </c>
      <c r="F20" s="15">
        <v>1472874.46</v>
      </c>
      <c r="G20" s="15">
        <v>1472874.46</v>
      </c>
      <c r="H20" s="15">
        <f t="shared" si="1"/>
        <v>2940852.46</v>
      </c>
    </row>
    <row r="21" spans="1:8" x14ac:dyDescent="0.2">
      <c r="A21" s="49">
        <v>2800</v>
      </c>
      <c r="B21" s="11" t="s">
        <v>82</v>
      </c>
      <c r="C21" s="15">
        <v>335000</v>
      </c>
      <c r="D21" s="15">
        <v>896000</v>
      </c>
      <c r="E21" s="15">
        <f t="shared" si="0"/>
        <v>1231000</v>
      </c>
      <c r="F21" s="15">
        <v>0</v>
      </c>
      <c r="G21" s="15">
        <v>0</v>
      </c>
      <c r="H21" s="15">
        <f t="shared" si="1"/>
        <v>1231000</v>
      </c>
    </row>
    <row r="22" spans="1:8" x14ac:dyDescent="0.2">
      <c r="A22" s="49">
        <v>2900</v>
      </c>
      <c r="B22" s="11" t="s">
        <v>83</v>
      </c>
      <c r="C22" s="15">
        <v>1282856.1100000001</v>
      </c>
      <c r="D22" s="15">
        <v>135346.64000000001</v>
      </c>
      <c r="E22" s="15">
        <f t="shared" si="0"/>
        <v>1418202.75</v>
      </c>
      <c r="F22" s="15">
        <v>380278</v>
      </c>
      <c r="G22" s="15">
        <v>380078</v>
      </c>
      <c r="H22" s="15">
        <f t="shared" si="1"/>
        <v>1037924.75</v>
      </c>
    </row>
    <row r="23" spans="1:8" x14ac:dyDescent="0.2">
      <c r="A23" s="48" t="s">
        <v>63</v>
      </c>
      <c r="B23" s="7"/>
      <c r="C23" s="15">
        <f>SUM(C24:C32)</f>
        <v>172108681.47000003</v>
      </c>
      <c r="D23" s="15">
        <f>SUM(D24:D32)</f>
        <v>58866553.950000003</v>
      </c>
      <c r="E23" s="15">
        <f t="shared" si="0"/>
        <v>230975235.42000002</v>
      </c>
      <c r="F23" s="15">
        <f>SUM(F24:F32)</f>
        <v>86036727.780000001</v>
      </c>
      <c r="G23" s="15">
        <f>SUM(G24:G32)</f>
        <v>85777474.710000008</v>
      </c>
      <c r="H23" s="15">
        <f t="shared" si="1"/>
        <v>144938507.64000002</v>
      </c>
    </row>
    <row r="24" spans="1:8" x14ac:dyDescent="0.2">
      <c r="A24" s="49">
        <v>3100</v>
      </c>
      <c r="B24" s="11" t="s">
        <v>84</v>
      </c>
      <c r="C24" s="15">
        <v>30223400</v>
      </c>
      <c r="D24" s="15">
        <v>1985563.85</v>
      </c>
      <c r="E24" s="15">
        <f t="shared" si="0"/>
        <v>32208963.850000001</v>
      </c>
      <c r="F24" s="15">
        <v>9000057.8399999999</v>
      </c>
      <c r="G24" s="15">
        <v>8990977.8399999999</v>
      </c>
      <c r="H24" s="15">
        <f t="shared" si="1"/>
        <v>23208906.010000002</v>
      </c>
    </row>
    <row r="25" spans="1:8" x14ac:dyDescent="0.2">
      <c r="A25" s="49">
        <v>3200</v>
      </c>
      <c r="B25" s="11" t="s">
        <v>85</v>
      </c>
      <c r="C25" s="15">
        <v>8827521.2899999991</v>
      </c>
      <c r="D25" s="15">
        <v>-95999.99</v>
      </c>
      <c r="E25" s="15">
        <f t="shared" si="0"/>
        <v>8731521.2999999989</v>
      </c>
      <c r="F25" s="15">
        <v>4736261.26</v>
      </c>
      <c r="G25" s="15">
        <v>4736261.26</v>
      </c>
      <c r="H25" s="15">
        <f t="shared" si="1"/>
        <v>3995260.0399999991</v>
      </c>
    </row>
    <row r="26" spans="1:8" x14ac:dyDescent="0.2">
      <c r="A26" s="49">
        <v>3300</v>
      </c>
      <c r="B26" s="11" t="s">
        <v>86</v>
      </c>
      <c r="C26" s="15">
        <v>55859042.609999999</v>
      </c>
      <c r="D26" s="15">
        <v>19200226.93</v>
      </c>
      <c r="E26" s="15">
        <f t="shared" si="0"/>
        <v>75059269.539999992</v>
      </c>
      <c r="F26" s="15">
        <v>30963427.800000001</v>
      </c>
      <c r="G26" s="15">
        <v>30962685.399999999</v>
      </c>
      <c r="H26" s="15">
        <f t="shared" si="1"/>
        <v>44095841.739999995</v>
      </c>
    </row>
    <row r="27" spans="1:8" x14ac:dyDescent="0.2">
      <c r="A27" s="49">
        <v>3400</v>
      </c>
      <c r="B27" s="11" t="s">
        <v>87</v>
      </c>
      <c r="C27" s="15">
        <v>4123300</v>
      </c>
      <c r="D27" s="15">
        <v>1559300</v>
      </c>
      <c r="E27" s="15">
        <f t="shared" si="0"/>
        <v>5682600</v>
      </c>
      <c r="F27" s="15">
        <v>2227588.2000000002</v>
      </c>
      <c r="G27" s="15">
        <v>2227588.2000000002</v>
      </c>
      <c r="H27" s="15">
        <f t="shared" si="1"/>
        <v>3455011.8</v>
      </c>
    </row>
    <row r="28" spans="1:8" x14ac:dyDescent="0.2">
      <c r="A28" s="49">
        <v>3500</v>
      </c>
      <c r="B28" s="11" t="s">
        <v>88</v>
      </c>
      <c r="C28" s="15">
        <v>39974250.950000003</v>
      </c>
      <c r="D28" s="15">
        <v>27803671.739999998</v>
      </c>
      <c r="E28" s="15">
        <f t="shared" si="0"/>
        <v>67777922.689999998</v>
      </c>
      <c r="F28" s="15">
        <v>27578944.899999999</v>
      </c>
      <c r="G28" s="15">
        <v>27376586.800000001</v>
      </c>
      <c r="H28" s="15">
        <f t="shared" si="1"/>
        <v>40198977.789999999</v>
      </c>
    </row>
    <row r="29" spans="1:8" x14ac:dyDescent="0.2">
      <c r="A29" s="49">
        <v>3600</v>
      </c>
      <c r="B29" s="11" t="s">
        <v>89</v>
      </c>
      <c r="C29" s="15">
        <v>6000055.3300000001</v>
      </c>
      <c r="D29" s="15">
        <v>1741281.99</v>
      </c>
      <c r="E29" s="15">
        <f t="shared" si="0"/>
        <v>7741337.3200000003</v>
      </c>
      <c r="F29" s="15">
        <v>1360966.97</v>
      </c>
      <c r="G29" s="15">
        <v>1360966.97</v>
      </c>
      <c r="H29" s="15">
        <f t="shared" si="1"/>
        <v>6380370.3500000006</v>
      </c>
    </row>
    <row r="30" spans="1:8" x14ac:dyDescent="0.2">
      <c r="A30" s="49">
        <v>3700</v>
      </c>
      <c r="B30" s="11" t="s">
        <v>90</v>
      </c>
      <c r="C30" s="15">
        <v>2576749.92</v>
      </c>
      <c r="D30" s="15">
        <v>44650</v>
      </c>
      <c r="E30" s="15">
        <f t="shared" si="0"/>
        <v>2621399.92</v>
      </c>
      <c r="F30" s="15">
        <v>512696.9</v>
      </c>
      <c r="G30" s="15">
        <v>512696.9</v>
      </c>
      <c r="H30" s="15">
        <f t="shared" si="1"/>
        <v>2108703.02</v>
      </c>
    </row>
    <row r="31" spans="1:8" x14ac:dyDescent="0.2">
      <c r="A31" s="49">
        <v>3800</v>
      </c>
      <c r="B31" s="11" t="s">
        <v>91</v>
      </c>
      <c r="C31" s="15">
        <v>20668649.260000002</v>
      </c>
      <c r="D31" s="15">
        <v>5802231.6399999997</v>
      </c>
      <c r="E31" s="15">
        <f t="shared" si="0"/>
        <v>26470880.900000002</v>
      </c>
      <c r="F31" s="15">
        <v>7270112.5700000003</v>
      </c>
      <c r="G31" s="15">
        <v>7223040</v>
      </c>
      <c r="H31" s="15">
        <f t="shared" si="1"/>
        <v>19200768.330000002</v>
      </c>
    </row>
    <row r="32" spans="1:8" x14ac:dyDescent="0.2">
      <c r="A32" s="49">
        <v>3900</v>
      </c>
      <c r="B32" s="11" t="s">
        <v>19</v>
      </c>
      <c r="C32" s="15">
        <v>3855712.11</v>
      </c>
      <c r="D32" s="15">
        <v>825627.79</v>
      </c>
      <c r="E32" s="15">
        <f t="shared" si="0"/>
        <v>4681339.9000000004</v>
      </c>
      <c r="F32" s="15">
        <v>2386671.34</v>
      </c>
      <c r="G32" s="15">
        <v>2386671.34</v>
      </c>
      <c r="H32" s="15">
        <f t="shared" si="1"/>
        <v>2294668.5600000005</v>
      </c>
    </row>
    <row r="33" spans="1:8" x14ac:dyDescent="0.2">
      <c r="A33" s="48" t="s">
        <v>64</v>
      </c>
      <c r="B33" s="7"/>
      <c r="C33" s="15">
        <f>SUM(C34:C42)</f>
        <v>119795201.65000001</v>
      </c>
      <c r="D33" s="15">
        <f>SUM(D34:D42)</f>
        <v>88909455.299999997</v>
      </c>
      <c r="E33" s="15">
        <f t="shared" si="0"/>
        <v>208704656.94999999</v>
      </c>
      <c r="F33" s="15">
        <f>SUM(F34:F42)</f>
        <v>77377858.609999999</v>
      </c>
      <c r="G33" s="15">
        <f>SUM(G34:G42)</f>
        <v>77370007.729999989</v>
      </c>
      <c r="H33" s="15">
        <f t="shared" si="1"/>
        <v>131326798.33999999</v>
      </c>
    </row>
    <row r="34" spans="1:8" x14ac:dyDescent="0.2">
      <c r="A34" s="49">
        <v>4100</v>
      </c>
      <c r="B34" s="11" t="s">
        <v>92</v>
      </c>
      <c r="C34" s="15">
        <v>45984308.649999999</v>
      </c>
      <c r="D34" s="15">
        <v>1200000</v>
      </c>
      <c r="E34" s="15">
        <f t="shared" si="0"/>
        <v>47184308.649999999</v>
      </c>
      <c r="F34" s="15">
        <v>26114810.870000001</v>
      </c>
      <c r="G34" s="15">
        <v>26114810.870000001</v>
      </c>
      <c r="H34" s="15">
        <f t="shared" si="1"/>
        <v>21069497.779999997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1115000</v>
      </c>
      <c r="D36" s="15">
        <v>-360000</v>
      </c>
      <c r="E36" s="15">
        <f t="shared" si="0"/>
        <v>755000</v>
      </c>
      <c r="F36" s="15">
        <v>400000</v>
      </c>
      <c r="G36" s="15">
        <v>400000</v>
      </c>
      <c r="H36" s="15">
        <f t="shared" si="1"/>
        <v>355000</v>
      </c>
    </row>
    <row r="37" spans="1:8" x14ac:dyDescent="0.2">
      <c r="A37" s="49">
        <v>4400</v>
      </c>
      <c r="B37" s="11" t="s">
        <v>95</v>
      </c>
      <c r="C37" s="15">
        <v>65766879</v>
      </c>
      <c r="D37" s="15">
        <v>87852559.349999994</v>
      </c>
      <c r="E37" s="15">
        <f t="shared" si="0"/>
        <v>153619438.34999999</v>
      </c>
      <c r="F37" s="15">
        <v>47390194.030000001</v>
      </c>
      <c r="G37" s="15">
        <v>47382343.149999999</v>
      </c>
      <c r="H37" s="15">
        <f t="shared" si="1"/>
        <v>106229244.31999999</v>
      </c>
    </row>
    <row r="38" spans="1:8" x14ac:dyDescent="0.2">
      <c r="A38" s="49">
        <v>4500</v>
      </c>
      <c r="B38" s="11" t="s">
        <v>41</v>
      </c>
      <c r="C38" s="15">
        <v>6929014</v>
      </c>
      <c r="D38" s="15">
        <v>216895.95</v>
      </c>
      <c r="E38" s="15">
        <f t="shared" si="0"/>
        <v>7145909.9500000002</v>
      </c>
      <c r="F38" s="15">
        <v>3472853.71</v>
      </c>
      <c r="G38" s="15">
        <v>3472853.71</v>
      </c>
      <c r="H38" s="15">
        <f t="shared" si="1"/>
        <v>3673056.24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12200373.609999999</v>
      </c>
      <c r="D43" s="15">
        <f>SUM(D44:D52)</f>
        <v>6209784.7200000007</v>
      </c>
      <c r="E43" s="15">
        <f t="shared" si="0"/>
        <v>18410158.329999998</v>
      </c>
      <c r="F43" s="15">
        <f>SUM(F44:F52)</f>
        <v>6251664.7299999995</v>
      </c>
      <c r="G43" s="15">
        <f>SUM(G44:G52)</f>
        <v>6211065.8899999997</v>
      </c>
      <c r="H43" s="15">
        <f t="shared" si="1"/>
        <v>12158493.599999998</v>
      </c>
    </row>
    <row r="44" spans="1:8" x14ac:dyDescent="0.2">
      <c r="A44" s="49">
        <v>5100</v>
      </c>
      <c r="B44" s="11" t="s">
        <v>99</v>
      </c>
      <c r="C44" s="15">
        <v>3575722.51</v>
      </c>
      <c r="D44" s="15">
        <v>3510431.4</v>
      </c>
      <c r="E44" s="15">
        <f t="shared" si="0"/>
        <v>7086153.9100000001</v>
      </c>
      <c r="F44" s="15">
        <v>1180783.3899999999</v>
      </c>
      <c r="G44" s="15">
        <v>1140184.55</v>
      </c>
      <c r="H44" s="15">
        <f t="shared" si="1"/>
        <v>5905370.5200000005</v>
      </c>
    </row>
    <row r="45" spans="1:8" x14ac:dyDescent="0.2">
      <c r="A45" s="49">
        <v>5200</v>
      </c>
      <c r="B45" s="11" t="s">
        <v>100</v>
      </c>
      <c r="C45" s="15">
        <v>463950</v>
      </c>
      <c r="D45" s="15">
        <v>77458.990000000005</v>
      </c>
      <c r="E45" s="15">
        <f t="shared" si="0"/>
        <v>541408.99</v>
      </c>
      <c r="F45" s="15">
        <v>10380</v>
      </c>
      <c r="G45" s="15">
        <v>10380</v>
      </c>
      <c r="H45" s="15">
        <f t="shared" si="1"/>
        <v>531028.99</v>
      </c>
    </row>
    <row r="46" spans="1:8" x14ac:dyDescent="0.2">
      <c r="A46" s="49">
        <v>5300</v>
      </c>
      <c r="B46" s="11" t="s">
        <v>101</v>
      </c>
      <c r="C46" s="15">
        <v>71000</v>
      </c>
      <c r="D46" s="15">
        <v>0</v>
      </c>
      <c r="E46" s="15">
        <f t="shared" si="0"/>
        <v>71000</v>
      </c>
      <c r="F46" s="15">
        <v>0</v>
      </c>
      <c r="G46" s="15">
        <v>0</v>
      </c>
      <c r="H46" s="15">
        <f t="shared" si="1"/>
        <v>71000</v>
      </c>
    </row>
    <row r="47" spans="1:8" x14ac:dyDescent="0.2">
      <c r="A47" s="49">
        <v>5400</v>
      </c>
      <c r="B47" s="11" t="s">
        <v>102</v>
      </c>
      <c r="C47" s="15">
        <v>5924999.96</v>
      </c>
      <c r="D47" s="15">
        <v>376445</v>
      </c>
      <c r="E47" s="15">
        <f t="shared" si="0"/>
        <v>6301444.96</v>
      </c>
      <c r="F47" s="15">
        <v>4908558.96</v>
      </c>
      <c r="G47" s="15">
        <v>4908558.96</v>
      </c>
      <c r="H47" s="15">
        <f t="shared" si="1"/>
        <v>1392886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885000</v>
      </c>
      <c r="E48" s="15">
        <f t="shared" si="0"/>
        <v>885000</v>
      </c>
      <c r="F48" s="15">
        <v>0</v>
      </c>
      <c r="G48" s="15">
        <v>0</v>
      </c>
      <c r="H48" s="15">
        <f t="shared" si="1"/>
        <v>885000</v>
      </c>
    </row>
    <row r="49" spans="1:8" x14ac:dyDescent="0.2">
      <c r="A49" s="49">
        <v>5600</v>
      </c>
      <c r="B49" s="11" t="s">
        <v>104</v>
      </c>
      <c r="C49" s="15">
        <v>2130555.08</v>
      </c>
      <c r="D49" s="15">
        <v>549349.32999999996</v>
      </c>
      <c r="E49" s="15">
        <f t="shared" si="0"/>
        <v>2679904.41</v>
      </c>
      <c r="F49" s="15">
        <v>96842.38</v>
      </c>
      <c r="G49" s="15">
        <v>96842.38</v>
      </c>
      <c r="H49" s="15">
        <f t="shared" si="1"/>
        <v>2583062.0300000003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700000</v>
      </c>
      <c r="E51" s="15">
        <f t="shared" si="0"/>
        <v>700000</v>
      </c>
      <c r="F51" s="15">
        <v>0</v>
      </c>
      <c r="G51" s="15">
        <v>0</v>
      </c>
      <c r="H51" s="15">
        <f t="shared" si="1"/>
        <v>700000</v>
      </c>
    </row>
    <row r="52" spans="1:8" x14ac:dyDescent="0.2">
      <c r="A52" s="49">
        <v>5900</v>
      </c>
      <c r="B52" s="11" t="s">
        <v>107</v>
      </c>
      <c r="C52" s="15">
        <v>34146.06</v>
      </c>
      <c r="D52" s="15">
        <v>111100</v>
      </c>
      <c r="E52" s="15">
        <f t="shared" si="0"/>
        <v>145246.06</v>
      </c>
      <c r="F52" s="15">
        <v>55100</v>
      </c>
      <c r="G52" s="15">
        <v>55100</v>
      </c>
      <c r="H52" s="15">
        <f t="shared" si="1"/>
        <v>90146.06</v>
      </c>
    </row>
    <row r="53" spans="1:8" x14ac:dyDescent="0.2">
      <c r="A53" s="48" t="s">
        <v>66</v>
      </c>
      <c r="B53" s="7"/>
      <c r="C53" s="15">
        <f>SUM(C54:C56)</f>
        <v>168459769.28999999</v>
      </c>
      <c r="D53" s="15">
        <f>SUM(D54:D56)</f>
        <v>276812341.82999998</v>
      </c>
      <c r="E53" s="15">
        <f t="shared" si="0"/>
        <v>445272111.12</v>
      </c>
      <c r="F53" s="15">
        <f>SUM(F54:F56)</f>
        <v>89959685.419999987</v>
      </c>
      <c r="G53" s="15">
        <f>SUM(G54:G56)</f>
        <v>89830892.25999999</v>
      </c>
      <c r="H53" s="15">
        <f t="shared" si="1"/>
        <v>355312425.70000005</v>
      </c>
    </row>
    <row r="54" spans="1:8" x14ac:dyDescent="0.2">
      <c r="A54" s="49">
        <v>6100</v>
      </c>
      <c r="B54" s="11" t="s">
        <v>108</v>
      </c>
      <c r="C54" s="15">
        <v>163459769.28999999</v>
      </c>
      <c r="D54" s="15">
        <v>239135989.16999999</v>
      </c>
      <c r="E54" s="15">
        <f t="shared" si="0"/>
        <v>402595758.45999998</v>
      </c>
      <c r="F54" s="15">
        <v>85956068.209999993</v>
      </c>
      <c r="G54" s="15">
        <v>85827275.049999997</v>
      </c>
      <c r="H54" s="15">
        <f t="shared" si="1"/>
        <v>316639690.25</v>
      </c>
    </row>
    <row r="55" spans="1:8" x14ac:dyDescent="0.2">
      <c r="A55" s="49">
        <v>6200</v>
      </c>
      <c r="B55" s="11" t="s">
        <v>109</v>
      </c>
      <c r="C55" s="15">
        <v>5000000</v>
      </c>
      <c r="D55" s="15">
        <v>37676352.659999996</v>
      </c>
      <c r="E55" s="15">
        <f t="shared" si="0"/>
        <v>42676352.659999996</v>
      </c>
      <c r="F55" s="15">
        <v>4003617.21</v>
      </c>
      <c r="G55" s="15">
        <v>4003617.21</v>
      </c>
      <c r="H55" s="15">
        <f t="shared" si="1"/>
        <v>38672735.449999996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25072052.84</v>
      </c>
      <c r="D57" s="15">
        <f>SUM(D58:D64)</f>
        <v>90129173.010000005</v>
      </c>
      <c r="E57" s="15">
        <f t="shared" si="0"/>
        <v>115201225.85000001</v>
      </c>
      <c r="F57" s="15">
        <f>SUM(F58:F64)</f>
        <v>0</v>
      </c>
      <c r="G57" s="15">
        <f>SUM(G58:G64)</f>
        <v>0</v>
      </c>
      <c r="H57" s="15">
        <f t="shared" si="1"/>
        <v>115201225.85000001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25072052.84</v>
      </c>
      <c r="D64" s="15">
        <v>90129173.010000005</v>
      </c>
      <c r="E64" s="15">
        <f t="shared" si="0"/>
        <v>115201225.85000001</v>
      </c>
      <c r="F64" s="15">
        <v>0</v>
      </c>
      <c r="G64" s="15">
        <v>0</v>
      </c>
      <c r="H64" s="15">
        <f t="shared" si="1"/>
        <v>115201225.85000001</v>
      </c>
    </row>
    <row r="65" spans="1:8" x14ac:dyDescent="0.2">
      <c r="A65" s="48" t="s">
        <v>68</v>
      </c>
      <c r="B65" s="7"/>
      <c r="C65" s="15">
        <f>SUM(C66:C68)</f>
        <v>4115000</v>
      </c>
      <c r="D65" s="15">
        <f>SUM(D66:D68)</f>
        <v>41384283.439999998</v>
      </c>
      <c r="E65" s="15">
        <f t="shared" si="0"/>
        <v>45499283.439999998</v>
      </c>
      <c r="F65" s="15">
        <f>SUM(F66:F68)</f>
        <v>19795347.579999998</v>
      </c>
      <c r="G65" s="15">
        <f>SUM(G66:G68)</f>
        <v>19795347.579999998</v>
      </c>
      <c r="H65" s="15">
        <f t="shared" si="1"/>
        <v>25703935.859999999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4115000</v>
      </c>
      <c r="D68" s="15">
        <v>41384283.439999998</v>
      </c>
      <c r="E68" s="15">
        <f t="shared" si="0"/>
        <v>45499283.439999998</v>
      </c>
      <c r="F68" s="15">
        <v>19795347.579999998</v>
      </c>
      <c r="G68" s="15">
        <v>19795347.579999998</v>
      </c>
      <c r="H68" s="15">
        <f t="shared" si="1"/>
        <v>25703935.859999999</v>
      </c>
    </row>
    <row r="69" spans="1:8" x14ac:dyDescent="0.2">
      <c r="A69" s="48" t="s">
        <v>69</v>
      </c>
      <c r="B69" s="7"/>
      <c r="C69" s="15">
        <f>SUM(C70:C76)</f>
        <v>10265081.879999999</v>
      </c>
      <c r="D69" s="15">
        <f>SUM(D70:D76)</f>
        <v>0</v>
      </c>
      <c r="E69" s="15">
        <f t="shared" si="0"/>
        <v>10265081.879999999</v>
      </c>
      <c r="F69" s="15">
        <f>SUM(F70:F76)</f>
        <v>4319185.2300000004</v>
      </c>
      <c r="G69" s="15">
        <f>SUM(G70:G76)</f>
        <v>4319185.2300000004</v>
      </c>
      <c r="H69" s="15">
        <f t="shared" si="1"/>
        <v>5945896.6499999985</v>
      </c>
    </row>
    <row r="70" spans="1:8" x14ac:dyDescent="0.2">
      <c r="A70" s="49">
        <v>9100</v>
      </c>
      <c r="B70" s="11" t="s">
        <v>118</v>
      </c>
      <c r="C70" s="15">
        <v>6620176.6799999997</v>
      </c>
      <c r="D70" s="15">
        <v>0</v>
      </c>
      <c r="E70" s="15">
        <f t="shared" ref="E70:E76" si="2">C70+D70</f>
        <v>6620176.6799999997</v>
      </c>
      <c r="F70" s="15">
        <v>2966472</v>
      </c>
      <c r="G70" s="15">
        <v>2966472</v>
      </c>
      <c r="H70" s="15">
        <f t="shared" ref="H70:H76" si="3">E70-F70</f>
        <v>3653704.6799999997</v>
      </c>
    </row>
    <row r="71" spans="1:8" x14ac:dyDescent="0.2">
      <c r="A71" s="49">
        <v>9200</v>
      </c>
      <c r="B71" s="11" t="s">
        <v>119</v>
      </c>
      <c r="C71" s="15">
        <v>3644905.2</v>
      </c>
      <c r="D71" s="15">
        <v>0</v>
      </c>
      <c r="E71" s="15">
        <f t="shared" si="2"/>
        <v>3644905.2</v>
      </c>
      <c r="F71" s="15">
        <v>1352713.23</v>
      </c>
      <c r="G71" s="15">
        <v>1352713.23</v>
      </c>
      <c r="H71" s="15">
        <f t="shared" si="3"/>
        <v>2292191.9700000002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766949850.64999998</v>
      </c>
      <c r="D77" s="17">
        <f t="shared" si="4"/>
        <v>567227133.99000001</v>
      </c>
      <c r="E77" s="17">
        <f t="shared" si="4"/>
        <v>1334176984.6400001</v>
      </c>
      <c r="F77" s="17">
        <f t="shared" si="4"/>
        <v>400179321.03000003</v>
      </c>
      <c r="G77" s="17">
        <f t="shared" si="4"/>
        <v>399506530.73999995</v>
      </c>
      <c r="H77" s="17">
        <f t="shared" si="4"/>
        <v>933997663.61000001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543553464.23000002</v>
      </c>
      <c r="D6" s="50">
        <v>152474655.03999999</v>
      </c>
      <c r="E6" s="50">
        <f>C6+D6</f>
        <v>696028119.26999998</v>
      </c>
      <c r="F6" s="50">
        <v>277733297.58999997</v>
      </c>
      <c r="G6" s="50">
        <v>277229899.30000001</v>
      </c>
      <c r="H6" s="50">
        <f>E6-F6</f>
        <v>418294821.68000001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209847195.74000001</v>
      </c>
      <c r="D8" s="50">
        <v>414535583</v>
      </c>
      <c r="E8" s="50">
        <f>C8+D8</f>
        <v>624382778.74000001</v>
      </c>
      <c r="F8" s="50">
        <v>116006697.73</v>
      </c>
      <c r="G8" s="50">
        <v>115837305.73</v>
      </c>
      <c r="H8" s="50">
        <f>E8-F8</f>
        <v>508376081.00999999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6620176.6799999997</v>
      </c>
      <c r="D10" s="50">
        <v>0</v>
      </c>
      <c r="E10" s="50">
        <f>C10+D10</f>
        <v>6620176.6799999997</v>
      </c>
      <c r="F10" s="50">
        <v>2966472</v>
      </c>
      <c r="G10" s="50">
        <v>2966472</v>
      </c>
      <c r="H10" s="50">
        <f>E10-F10</f>
        <v>3653704.6799999997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6929014</v>
      </c>
      <c r="D12" s="50">
        <v>216895.95</v>
      </c>
      <c r="E12" s="50">
        <f>C12+D12</f>
        <v>7145909.9500000002</v>
      </c>
      <c r="F12" s="50">
        <v>3472853.71</v>
      </c>
      <c r="G12" s="50">
        <v>3472853.71</v>
      </c>
      <c r="H12" s="50">
        <f>E12-F12</f>
        <v>3673056.24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766949850.64999998</v>
      </c>
      <c r="D16" s="17">
        <f>SUM(D6+D8+D10+D12+D14)</f>
        <v>567227133.99000001</v>
      </c>
      <c r="E16" s="17">
        <f>SUM(E6+E8+E10+E12+E14)</f>
        <v>1334176984.6400001</v>
      </c>
      <c r="F16" s="17">
        <f t="shared" ref="F16:H16" si="0">SUM(F6+F8+F10+F12+F14)</f>
        <v>400179321.02999997</v>
      </c>
      <c r="G16" s="17">
        <f t="shared" si="0"/>
        <v>399506530.74000001</v>
      </c>
      <c r="H16" s="17">
        <f t="shared" si="0"/>
        <v>933997663.61000001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opLeftCell="A21" workbookViewId="0">
      <selection activeCell="A48" sqref="A48:J4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3911001.81</v>
      </c>
      <c r="D7" s="15">
        <v>-18057</v>
      </c>
      <c r="E7" s="15">
        <f>C7+D7</f>
        <v>3892944.81</v>
      </c>
      <c r="F7" s="15">
        <v>871842.74</v>
      </c>
      <c r="G7" s="15">
        <v>870642.74</v>
      </c>
      <c r="H7" s="15">
        <f>E7-F7</f>
        <v>3021102.0700000003</v>
      </c>
    </row>
    <row r="8" spans="1:8" x14ac:dyDescent="0.2">
      <c r="A8" s="4" t="s">
        <v>131</v>
      </c>
      <c r="B8" s="22"/>
      <c r="C8" s="15">
        <v>9475733.5600000005</v>
      </c>
      <c r="D8" s="15">
        <v>0.78</v>
      </c>
      <c r="E8" s="15">
        <f t="shared" ref="E8:E13" si="0">C8+D8</f>
        <v>9475734.3399999999</v>
      </c>
      <c r="F8" s="15">
        <v>4698989.7300000004</v>
      </c>
      <c r="G8" s="15">
        <v>4698989.7300000004</v>
      </c>
      <c r="H8" s="15">
        <f t="shared" ref="H8:H13" si="1">E8-F8</f>
        <v>4776744.6099999994</v>
      </c>
    </row>
    <row r="9" spans="1:8" x14ac:dyDescent="0.2">
      <c r="A9" s="4" t="s">
        <v>132</v>
      </c>
      <c r="B9" s="22"/>
      <c r="C9" s="15">
        <v>892037.52</v>
      </c>
      <c r="D9" s="15">
        <v>0</v>
      </c>
      <c r="E9" s="15">
        <f t="shared" si="0"/>
        <v>892037.52</v>
      </c>
      <c r="F9" s="15">
        <v>198827.46</v>
      </c>
      <c r="G9" s="15">
        <v>198827.46</v>
      </c>
      <c r="H9" s="15">
        <f t="shared" si="1"/>
        <v>693210.06</v>
      </c>
    </row>
    <row r="10" spans="1:8" x14ac:dyDescent="0.2">
      <c r="A10" s="4" t="s">
        <v>133</v>
      </c>
      <c r="B10" s="22"/>
      <c r="C10" s="15">
        <v>676394.49</v>
      </c>
      <c r="D10" s="15">
        <v>0</v>
      </c>
      <c r="E10" s="15">
        <f t="shared" si="0"/>
        <v>676394.49</v>
      </c>
      <c r="F10" s="15">
        <v>223215.46</v>
      </c>
      <c r="G10" s="15">
        <v>223015.46</v>
      </c>
      <c r="H10" s="15">
        <f t="shared" si="1"/>
        <v>453179.03</v>
      </c>
    </row>
    <row r="11" spans="1:8" x14ac:dyDescent="0.2">
      <c r="A11" s="4" t="s">
        <v>134</v>
      </c>
      <c r="B11" s="22"/>
      <c r="C11" s="15">
        <v>676394.49</v>
      </c>
      <c r="D11" s="15">
        <v>0</v>
      </c>
      <c r="E11" s="15">
        <f t="shared" si="0"/>
        <v>676394.49</v>
      </c>
      <c r="F11" s="15">
        <v>191176.59</v>
      </c>
      <c r="G11" s="15">
        <v>191176.59</v>
      </c>
      <c r="H11" s="15">
        <f t="shared" si="1"/>
        <v>485217.9</v>
      </c>
    </row>
    <row r="12" spans="1:8" x14ac:dyDescent="0.2">
      <c r="A12" s="4" t="s">
        <v>135</v>
      </c>
      <c r="B12" s="22"/>
      <c r="C12" s="15">
        <v>676394.49</v>
      </c>
      <c r="D12" s="15">
        <v>0</v>
      </c>
      <c r="E12" s="15">
        <f t="shared" si="0"/>
        <v>676394.49</v>
      </c>
      <c r="F12" s="15">
        <v>334615.62</v>
      </c>
      <c r="G12" s="15">
        <v>334615.62</v>
      </c>
      <c r="H12" s="15">
        <f t="shared" si="1"/>
        <v>341778.87</v>
      </c>
    </row>
    <row r="13" spans="1:8" x14ac:dyDescent="0.2">
      <c r="A13" s="4" t="s">
        <v>136</v>
      </c>
      <c r="B13" s="22"/>
      <c r="C13" s="15">
        <v>676394.49</v>
      </c>
      <c r="D13" s="15">
        <v>0</v>
      </c>
      <c r="E13" s="15">
        <f t="shared" si="0"/>
        <v>676394.49</v>
      </c>
      <c r="F13" s="15">
        <v>196353.9</v>
      </c>
      <c r="G13" s="15">
        <v>196353.9</v>
      </c>
      <c r="H13" s="15">
        <f t="shared" si="1"/>
        <v>480040.58999999997</v>
      </c>
    </row>
    <row r="14" spans="1:8" x14ac:dyDescent="0.2">
      <c r="A14" s="4" t="s">
        <v>137</v>
      </c>
      <c r="B14" s="22"/>
      <c r="C14" s="15">
        <v>676394.49</v>
      </c>
      <c r="D14" s="15">
        <v>0</v>
      </c>
      <c r="E14" s="15">
        <f t="shared" ref="E14" si="2">C14+D14</f>
        <v>676394.49</v>
      </c>
      <c r="F14" s="15">
        <v>299792.93</v>
      </c>
      <c r="G14" s="15">
        <v>299792.93</v>
      </c>
      <c r="H14" s="15">
        <f t="shared" ref="H14" si="3">E14-F14</f>
        <v>376601.56</v>
      </c>
    </row>
    <row r="15" spans="1:8" x14ac:dyDescent="0.2">
      <c r="A15" s="4" t="s">
        <v>138</v>
      </c>
      <c r="B15" s="22"/>
      <c r="C15" s="15">
        <v>676394.49</v>
      </c>
      <c r="D15" s="15">
        <v>0</v>
      </c>
      <c r="E15" s="15">
        <f t="shared" ref="E15" si="4">C15+D15</f>
        <v>676394.49</v>
      </c>
      <c r="F15" s="15">
        <v>220636.19</v>
      </c>
      <c r="G15" s="15">
        <v>220636.19</v>
      </c>
      <c r="H15" s="15">
        <f t="shared" ref="H15" si="5">E15-F15</f>
        <v>455758.3</v>
      </c>
    </row>
    <row r="16" spans="1:8" x14ac:dyDescent="0.2">
      <c r="A16" s="4" t="s">
        <v>139</v>
      </c>
      <c r="B16" s="22"/>
      <c r="C16" s="15">
        <v>676394.49</v>
      </c>
      <c r="D16" s="15">
        <v>0</v>
      </c>
      <c r="E16" s="15">
        <f t="shared" ref="E16" si="6">C16+D16</f>
        <v>676394.49</v>
      </c>
      <c r="F16" s="15">
        <v>193444.05</v>
      </c>
      <c r="G16" s="15">
        <v>192844.05</v>
      </c>
      <c r="H16" s="15">
        <f t="shared" ref="H16" si="7">E16-F16</f>
        <v>482950.44</v>
      </c>
    </row>
    <row r="17" spans="1:8" x14ac:dyDescent="0.2">
      <c r="A17" s="4" t="s">
        <v>140</v>
      </c>
      <c r="B17" s="22"/>
      <c r="C17" s="15">
        <v>676394.49</v>
      </c>
      <c r="D17" s="15">
        <v>0</v>
      </c>
      <c r="E17" s="15">
        <f t="shared" ref="E17" si="8">C17+D17</f>
        <v>676394.49</v>
      </c>
      <c r="F17" s="15">
        <v>211763.23</v>
      </c>
      <c r="G17" s="15">
        <v>211763.23</v>
      </c>
      <c r="H17" s="15">
        <f t="shared" ref="H17" si="9">E17-F17</f>
        <v>464631.26</v>
      </c>
    </row>
    <row r="18" spans="1:8" x14ac:dyDescent="0.2">
      <c r="A18" s="4" t="s">
        <v>141</v>
      </c>
      <c r="B18" s="22"/>
      <c r="C18" s="15">
        <v>676394.49</v>
      </c>
      <c r="D18" s="15">
        <v>0</v>
      </c>
      <c r="E18" s="15">
        <f t="shared" ref="E18" si="10">C18+D18</f>
        <v>676394.49</v>
      </c>
      <c r="F18" s="15">
        <v>171299.34</v>
      </c>
      <c r="G18" s="15">
        <v>170199.34</v>
      </c>
      <c r="H18" s="15">
        <f t="shared" ref="H18" si="11">E18-F18</f>
        <v>505095.15</v>
      </c>
    </row>
    <row r="19" spans="1:8" x14ac:dyDescent="0.2">
      <c r="A19" s="4" t="s">
        <v>142</v>
      </c>
      <c r="B19" s="22"/>
      <c r="C19" s="15">
        <v>676394.49</v>
      </c>
      <c r="D19" s="15">
        <v>0</v>
      </c>
      <c r="E19" s="15">
        <f t="shared" ref="E19" si="12">C19+D19</f>
        <v>676394.49</v>
      </c>
      <c r="F19" s="15">
        <v>189271.04000000001</v>
      </c>
      <c r="G19" s="15">
        <v>189271.04000000001</v>
      </c>
      <c r="H19" s="15">
        <f t="shared" ref="H19" si="13">E19-F19</f>
        <v>487123.44999999995</v>
      </c>
    </row>
    <row r="20" spans="1:8" x14ac:dyDescent="0.2">
      <c r="A20" s="4" t="s">
        <v>143</v>
      </c>
      <c r="B20" s="22"/>
      <c r="C20" s="15">
        <v>11775481.92</v>
      </c>
      <c r="D20" s="15">
        <v>3911667.33</v>
      </c>
      <c r="E20" s="15">
        <f t="shared" ref="E20" si="14">C20+D20</f>
        <v>15687149.25</v>
      </c>
      <c r="F20" s="15">
        <v>6162261.3099999996</v>
      </c>
      <c r="G20" s="15">
        <v>6145519.8300000001</v>
      </c>
      <c r="H20" s="15">
        <f t="shared" ref="H20" si="15">E20-F20</f>
        <v>9524887.9400000013</v>
      </c>
    </row>
    <row r="21" spans="1:8" x14ac:dyDescent="0.2">
      <c r="A21" s="4" t="s">
        <v>144</v>
      </c>
      <c r="B21" s="22"/>
      <c r="C21" s="15">
        <v>10427682.890000001</v>
      </c>
      <c r="D21" s="15">
        <v>-186501.57</v>
      </c>
      <c r="E21" s="15">
        <f t="shared" ref="E21" si="16">C21+D21</f>
        <v>10241181.32</v>
      </c>
      <c r="F21" s="15">
        <v>7139847.5999999996</v>
      </c>
      <c r="G21" s="15">
        <v>7131996.7199999997</v>
      </c>
      <c r="H21" s="15">
        <f t="shared" ref="H21" si="17">E21-F21</f>
        <v>3101333.7200000007</v>
      </c>
    </row>
    <row r="22" spans="1:8" x14ac:dyDescent="0.2">
      <c r="A22" s="4" t="s">
        <v>145</v>
      </c>
      <c r="B22" s="22"/>
      <c r="C22" s="15">
        <v>2422198.37</v>
      </c>
      <c r="D22" s="15">
        <v>-1769.01</v>
      </c>
      <c r="E22" s="15">
        <f t="shared" ref="E22" si="18">C22+D22</f>
        <v>2420429.3600000003</v>
      </c>
      <c r="F22" s="15">
        <v>1358431.58</v>
      </c>
      <c r="G22" s="15">
        <v>1357679.32</v>
      </c>
      <c r="H22" s="15">
        <f t="shared" ref="H22" si="19">E22-F22</f>
        <v>1061997.7800000003</v>
      </c>
    </row>
    <row r="23" spans="1:8" x14ac:dyDescent="0.2">
      <c r="A23" s="4" t="s">
        <v>146</v>
      </c>
      <c r="B23" s="22"/>
      <c r="C23" s="15">
        <v>23641820.780000001</v>
      </c>
      <c r="D23" s="15">
        <v>2684373.5</v>
      </c>
      <c r="E23" s="15">
        <f t="shared" ref="E23" si="20">C23+D23</f>
        <v>26326194.280000001</v>
      </c>
      <c r="F23" s="15">
        <v>11830734.98</v>
      </c>
      <c r="G23" s="15">
        <v>11822749.92</v>
      </c>
      <c r="H23" s="15">
        <f t="shared" ref="H23" si="21">E23-F23</f>
        <v>14495459.300000001</v>
      </c>
    </row>
    <row r="24" spans="1:8" x14ac:dyDescent="0.2">
      <c r="A24" s="4" t="s">
        <v>147</v>
      </c>
      <c r="B24" s="22"/>
      <c r="C24" s="15">
        <v>4301366.8</v>
      </c>
      <c r="D24" s="15">
        <v>-13095.89</v>
      </c>
      <c r="E24" s="15">
        <f t="shared" ref="E24" si="22">C24+D24</f>
        <v>4288270.91</v>
      </c>
      <c r="F24" s="15">
        <v>2339399.59</v>
      </c>
      <c r="G24" s="15">
        <v>2339399.59</v>
      </c>
      <c r="H24" s="15">
        <f t="shared" ref="H24" si="23">E24-F24</f>
        <v>1948871.3200000003</v>
      </c>
    </row>
    <row r="25" spans="1:8" x14ac:dyDescent="0.2">
      <c r="A25" s="4" t="s">
        <v>148</v>
      </c>
      <c r="B25" s="22"/>
      <c r="C25" s="15">
        <v>1082225.83</v>
      </c>
      <c r="D25" s="15">
        <v>0.73</v>
      </c>
      <c r="E25" s="15">
        <f t="shared" ref="E25" si="24">C25+D25</f>
        <v>1082226.56</v>
      </c>
      <c r="F25" s="15">
        <v>490473.92</v>
      </c>
      <c r="G25" s="15">
        <v>490473.92</v>
      </c>
      <c r="H25" s="15">
        <f t="shared" ref="H25" si="25">E25-F25</f>
        <v>591752.64000000013</v>
      </c>
    </row>
    <row r="26" spans="1:8" x14ac:dyDescent="0.2">
      <c r="A26" s="4" t="s">
        <v>149</v>
      </c>
      <c r="B26" s="22"/>
      <c r="C26" s="15">
        <v>8747871.2799999993</v>
      </c>
      <c r="D26" s="15">
        <v>-963595.71</v>
      </c>
      <c r="E26" s="15">
        <f t="shared" ref="E26" si="26">C26+D26</f>
        <v>7784275.5699999994</v>
      </c>
      <c r="F26" s="15">
        <v>2872373.25</v>
      </c>
      <c r="G26" s="15">
        <v>2872373.25</v>
      </c>
      <c r="H26" s="15">
        <f t="shared" ref="H26" si="27">E26-F26</f>
        <v>4911902.3199999994</v>
      </c>
    </row>
    <row r="27" spans="1:8" x14ac:dyDescent="0.2">
      <c r="A27" s="4" t="s">
        <v>150</v>
      </c>
      <c r="B27" s="22"/>
      <c r="C27" s="15">
        <v>87598106.549999997</v>
      </c>
      <c r="D27" s="15">
        <v>99786440.659999996</v>
      </c>
      <c r="E27" s="15">
        <f t="shared" ref="E27" si="28">C27+D27</f>
        <v>187384547.20999998</v>
      </c>
      <c r="F27" s="15">
        <v>31394632.84</v>
      </c>
      <c r="G27" s="15">
        <v>31346695.260000002</v>
      </c>
      <c r="H27" s="15">
        <f t="shared" ref="H27" si="29">E27-F27</f>
        <v>155989914.36999997</v>
      </c>
    </row>
    <row r="28" spans="1:8" x14ac:dyDescent="0.2">
      <c r="A28" s="4" t="s">
        <v>151</v>
      </c>
      <c r="B28" s="22"/>
      <c r="C28" s="15">
        <v>8006552.6600000001</v>
      </c>
      <c r="D28" s="15">
        <v>877023.32</v>
      </c>
      <c r="E28" s="15">
        <f t="shared" ref="E28" si="30">C28+D28</f>
        <v>8883575.9800000004</v>
      </c>
      <c r="F28" s="15">
        <v>3967896.12</v>
      </c>
      <c r="G28" s="15">
        <v>3923473.91</v>
      </c>
      <c r="H28" s="15">
        <f t="shared" ref="H28" si="31">E28-F28</f>
        <v>4915679.8600000003</v>
      </c>
    </row>
    <row r="29" spans="1:8" x14ac:dyDescent="0.2">
      <c r="A29" s="4" t="s">
        <v>152</v>
      </c>
      <c r="B29" s="22"/>
      <c r="C29" s="15">
        <v>53700383.259999998</v>
      </c>
      <c r="D29" s="15">
        <v>59188715.200000003</v>
      </c>
      <c r="E29" s="15">
        <f t="shared" ref="E29" si="32">C29+D29</f>
        <v>112889098.46000001</v>
      </c>
      <c r="F29" s="15">
        <v>27602412.739999998</v>
      </c>
      <c r="G29" s="15">
        <v>27581432.170000002</v>
      </c>
      <c r="H29" s="15">
        <f t="shared" ref="H29" si="33">E29-F29</f>
        <v>85286685.720000014</v>
      </c>
    </row>
    <row r="30" spans="1:8" x14ac:dyDescent="0.2">
      <c r="A30" s="4" t="s">
        <v>153</v>
      </c>
      <c r="B30" s="22"/>
      <c r="C30" s="15">
        <v>74727945.159999996</v>
      </c>
      <c r="D30" s="15">
        <v>1644519.19</v>
      </c>
      <c r="E30" s="15">
        <f t="shared" ref="E30" si="34">C30+D30</f>
        <v>76372464.349999994</v>
      </c>
      <c r="F30" s="15">
        <v>30104858.260000002</v>
      </c>
      <c r="G30" s="15">
        <v>30079896.420000002</v>
      </c>
      <c r="H30" s="15">
        <f t="shared" ref="H30" si="35">E30-F30</f>
        <v>46267606.089999989</v>
      </c>
    </row>
    <row r="31" spans="1:8" x14ac:dyDescent="0.2">
      <c r="A31" s="4" t="s">
        <v>154</v>
      </c>
      <c r="B31" s="22"/>
      <c r="C31" s="15">
        <v>67753295.349999994</v>
      </c>
      <c r="D31" s="15">
        <v>12906924.34</v>
      </c>
      <c r="E31" s="15">
        <f t="shared" ref="E31" si="36">C31+D31</f>
        <v>80660219.689999998</v>
      </c>
      <c r="F31" s="15">
        <v>27107084.109999999</v>
      </c>
      <c r="G31" s="15">
        <v>27026955.27</v>
      </c>
      <c r="H31" s="15">
        <f t="shared" ref="H31" si="37">E31-F31</f>
        <v>53553135.579999998</v>
      </c>
    </row>
    <row r="32" spans="1:8" x14ac:dyDescent="0.2">
      <c r="A32" s="4" t="s">
        <v>155</v>
      </c>
      <c r="B32" s="22"/>
      <c r="C32" s="15">
        <v>18241303.57</v>
      </c>
      <c r="D32" s="15">
        <v>1088833.6100000001</v>
      </c>
      <c r="E32" s="15">
        <f t="shared" ref="E32" si="38">C32+D32</f>
        <v>19330137.18</v>
      </c>
      <c r="F32" s="15">
        <v>8845843.7200000007</v>
      </c>
      <c r="G32" s="15">
        <v>8821897.6099999994</v>
      </c>
      <c r="H32" s="15">
        <f t="shared" ref="H32" si="39">E32-F32</f>
        <v>10484293.459999999</v>
      </c>
    </row>
    <row r="33" spans="1:8" x14ac:dyDescent="0.2">
      <c r="A33" s="4" t="s">
        <v>156</v>
      </c>
      <c r="B33" s="22"/>
      <c r="C33" s="15">
        <v>8337513.7699999996</v>
      </c>
      <c r="D33" s="15">
        <v>2302411.06</v>
      </c>
      <c r="E33" s="15">
        <f t="shared" ref="E33" si="40">C33+D33</f>
        <v>10639924.83</v>
      </c>
      <c r="F33" s="15">
        <v>4874160.4400000004</v>
      </c>
      <c r="G33" s="15">
        <v>4874060.42</v>
      </c>
      <c r="H33" s="15">
        <f t="shared" ref="H33" si="41">E33-F33</f>
        <v>5765764.3899999997</v>
      </c>
    </row>
    <row r="34" spans="1:8" x14ac:dyDescent="0.2">
      <c r="A34" s="4" t="s">
        <v>157</v>
      </c>
      <c r="B34" s="22"/>
      <c r="C34" s="15">
        <v>36662412.509999998</v>
      </c>
      <c r="D34" s="15">
        <v>4703387.95</v>
      </c>
      <c r="E34" s="15">
        <f t="shared" ref="E34" si="42">C34+D34</f>
        <v>41365800.460000001</v>
      </c>
      <c r="F34" s="15">
        <v>16474449.390000001</v>
      </c>
      <c r="G34" s="15">
        <v>16346932.48</v>
      </c>
      <c r="H34" s="15">
        <f t="shared" ref="H34" si="43">E34-F34</f>
        <v>24891351.07</v>
      </c>
    </row>
    <row r="35" spans="1:8" x14ac:dyDescent="0.2">
      <c r="A35" s="4" t="s">
        <v>158</v>
      </c>
      <c r="B35" s="22"/>
      <c r="C35" s="15">
        <v>7323827.1399999997</v>
      </c>
      <c r="D35" s="15">
        <v>3696.72</v>
      </c>
      <c r="E35" s="15">
        <f t="shared" ref="E35" si="44">C35+D35</f>
        <v>7327523.8599999994</v>
      </c>
      <c r="F35" s="15">
        <v>3506445.45</v>
      </c>
      <c r="G35" s="15">
        <v>3498680.25</v>
      </c>
      <c r="H35" s="15">
        <f t="shared" ref="H35" si="45">E35-F35</f>
        <v>3821078.4099999992</v>
      </c>
    </row>
    <row r="36" spans="1:8" x14ac:dyDescent="0.2">
      <c r="A36" s="4" t="s">
        <v>159</v>
      </c>
      <c r="B36" s="22"/>
      <c r="C36" s="15">
        <v>26030876.530000001</v>
      </c>
      <c r="D36" s="15">
        <v>-532644.74</v>
      </c>
      <c r="E36" s="15">
        <f t="shared" ref="E36" si="46">C36+D36</f>
        <v>25498231.790000003</v>
      </c>
      <c r="F36" s="15">
        <v>7296692.7800000003</v>
      </c>
      <c r="G36" s="15">
        <v>7295066.96</v>
      </c>
      <c r="H36" s="15">
        <f t="shared" ref="H36" si="47">E36-F36</f>
        <v>18201539.010000002</v>
      </c>
    </row>
    <row r="37" spans="1:8" x14ac:dyDescent="0.2">
      <c r="A37" s="4" t="s">
        <v>160</v>
      </c>
      <c r="B37" s="22"/>
      <c r="C37" s="15">
        <v>13188337.15</v>
      </c>
      <c r="D37" s="15">
        <v>978036.55</v>
      </c>
      <c r="E37" s="15">
        <f t="shared" ref="E37" si="48">C37+D37</f>
        <v>14166373.700000001</v>
      </c>
      <c r="F37" s="15">
        <v>4285051.09</v>
      </c>
      <c r="G37" s="15">
        <v>4285051.09</v>
      </c>
      <c r="H37" s="15">
        <f t="shared" ref="H37" si="49">E37-F37</f>
        <v>9881322.6100000013</v>
      </c>
    </row>
    <row r="38" spans="1:8" x14ac:dyDescent="0.2">
      <c r="A38" s="4" t="s">
        <v>161</v>
      </c>
      <c r="B38" s="22"/>
      <c r="C38" s="15">
        <v>17955710.120000001</v>
      </c>
      <c r="D38" s="15">
        <v>589413.94999999995</v>
      </c>
      <c r="E38" s="15">
        <f t="shared" ref="E38" si="50">C38+D38</f>
        <v>18545124.07</v>
      </c>
      <c r="F38" s="15">
        <v>9637907.5199999996</v>
      </c>
      <c r="G38" s="15">
        <v>9633515.6500000004</v>
      </c>
      <c r="H38" s="15">
        <f t="shared" ref="H38" si="51">E38-F38</f>
        <v>8907216.5500000007</v>
      </c>
    </row>
    <row r="39" spans="1:8" x14ac:dyDescent="0.2">
      <c r="A39" s="4" t="s">
        <v>162</v>
      </c>
      <c r="B39" s="22"/>
      <c r="C39" s="15">
        <v>48429643.460000001</v>
      </c>
      <c r="D39" s="15">
        <v>104383.84</v>
      </c>
      <c r="E39" s="15">
        <f t="shared" ref="E39" si="52">C39+D39</f>
        <v>48534027.300000004</v>
      </c>
      <c r="F39" s="15">
        <v>25397238.23</v>
      </c>
      <c r="G39" s="15">
        <v>25273584.59</v>
      </c>
      <c r="H39" s="15">
        <f t="shared" ref="H39" si="53">E39-F39</f>
        <v>23136789.070000004</v>
      </c>
    </row>
    <row r="40" spans="1:8" x14ac:dyDescent="0.2">
      <c r="A40" s="4" t="s">
        <v>163</v>
      </c>
      <c r="B40" s="22"/>
      <c r="C40" s="15">
        <v>1695215.5</v>
      </c>
      <c r="D40" s="15">
        <v>-56645.13</v>
      </c>
      <c r="E40" s="15">
        <f t="shared" ref="E40" si="54">C40+D40</f>
        <v>1638570.37</v>
      </c>
      <c r="F40" s="15">
        <v>620507.66</v>
      </c>
      <c r="G40" s="15">
        <v>620507.66</v>
      </c>
      <c r="H40" s="15">
        <f t="shared" ref="H40" si="55">E40-F40</f>
        <v>1018062.7100000001</v>
      </c>
    </row>
    <row r="41" spans="1:8" x14ac:dyDescent="0.2">
      <c r="A41" s="4" t="s">
        <v>164</v>
      </c>
      <c r="B41" s="22"/>
      <c r="C41" s="15">
        <v>163459769.28999999</v>
      </c>
      <c r="D41" s="15">
        <v>373836043.94999999</v>
      </c>
      <c r="E41" s="15">
        <f t="shared" ref="E41" si="56">C41+D41</f>
        <v>537295813.24000001</v>
      </c>
      <c r="F41" s="15">
        <v>130144590.33</v>
      </c>
      <c r="G41" s="15">
        <v>130015797.17</v>
      </c>
      <c r="H41" s="15">
        <f t="shared" ref="H41" si="57">E41-F41</f>
        <v>407151222.91000003</v>
      </c>
    </row>
    <row r="42" spans="1:8" x14ac:dyDescent="0.2">
      <c r="A42" s="4" t="s">
        <v>165</v>
      </c>
      <c r="B42" s="22"/>
      <c r="C42" s="15">
        <v>4413284.32</v>
      </c>
      <c r="D42" s="15">
        <v>3193570.36</v>
      </c>
      <c r="E42" s="15">
        <f t="shared" ref="E42" si="58">C42+D42</f>
        <v>7606854.6799999997</v>
      </c>
      <c r="F42" s="15">
        <v>2609988.9700000002</v>
      </c>
      <c r="G42" s="15">
        <v>2609852.13</v>
      </c>
      <c r="H42" s="15">
        <f t="shared" ref="H42" si="59">E42-F42</f>
        <v>4996865.709999999</v>
      </c>
    </row>
    <row r="43" spans="1:8" x14ac:dyDescent="0.2">
      <c r="A43" s="4" t="s">
        <v>166</v>
      </c>
      <c r="B43" s="22"/>
      <c r="C43" s="15">
        <v>23455949.960000001</v>
      </c>
      <c r="D43" s="15">
        <v>0</v>
      </c>
      <c r="E43" s="15">
        <f t="shared" ref="E43" si="60">C43+D43</f>
        <v>23455949.960000001</v>
      </c>
      <c r="F43" s="15">
        <v>11597000</v>
      </c>
      <c r="G43" s="15">
        <v>11597000</v>
      </c>
      <c r="H43" s="15">
        <f t="shared" ref="H43" si="61">E43-F43</f>
        <v>11858949.960000001</v>
      </c>
    </row>
    <row r="44" spans="1:8" x14ac:dyDescent="0.2">
      <c r="A44" s="4" t="s">
        <v>167</v>
      </c>
      <c r="B44" s="22"/>
      <c r="C44" s="15">
        <v>9636439.4900000002</v>
      </c>
      <c r="D44" s="15">
        <v>0</v>
      </c>
      <c r="E44" s="15">
        <f t="shared" ref="E44" si="62">C44+D44</f>
        <v>9636439.4900000002</v>
      </c>
      <c r="F44" s="15">
        <v>4818219.8</v>
      </c>
      <c r="G44" s="15">
        <v>4818219.8</v>
      </c>
      <c r="H44" s="15">
        <f t="shared" ref="H44" si="63">E44-F44</f>
        <v>4818219.6900000004</v>
      </c>
    </row>
    <row r="45" spans="1:8" x14ac:dyDescent="0.2">
      <c r="A45" s="4" t="s">
        <v>168</v>
      </c>
      <c r="B45" s="22"/>
      <c r="C45" s="15">
        <v>1230224.67</v>
      </c>
      <c r="D45" s="15">
        <v>0</v>
      </c>
      <c r="E45" s="15">
        <f t="shared" ref="E45" si="64">C45+D45</f>
        <v>1230224.67</v>
      </c>
      <c r="F45" s="15">
        <v>572633.97</v>
      </c>
      <c r="G45" s="15">
        <v>572633.97</v>
      </c>
      <c r="H45" s="15">
        <f t="shared" ref="H45" si="65">E45-F45</f>
        <v>657590.69999999995</v>
      </c>
    </row>
    <row r="46" spans="1:8" x14ac:dyDescent="0.2">
      <c r="A46" s="4" t="s">
        <v>169</v>
      </c>
      <c r="B46" s="22"/>
      <c r="C46" s="15">
        <v>5154052.29</v>
      </c>
      <c r="D46" s="15">
        <v>0</v>
      </c>
      <c r="E46" s="15">
        <f t="shared" ref="E46" si="66">C46+D46</f>
        <v>5154052.29</v>
      </c>
      <c r="F46" s="15">
        <v>3073136</v>
      </c>
      <c r="G46" s="15">
        <v>3073136</v>
      </c>
      <c r="H46" s="15">
        <f t="shared" ref="H46" si="67">E46-F46</f>
        <v>2080916.29</v>
      </c>
    </row>
    <row r="47" spans="1:8" x14ac:dyDescent="0.2">
      <c r="A47" s="4" t="s">
        <v>170</v>
      </c>
      <c r="B47" s="22"/>
      <c r="C47" s="15">
        <v>6507642.2400000002</v>
      </c>
      <c r="D47" s="15">
        <v>400000</v>
      </c>
      <c r="E47" s="15">
        <f t="shared" ref="E47" si="68">C47+D47</f>
        <v>6907642.2400000002</v>
      </c>
      <c r="F47" s="15">
        <v>5253821.0999999996</v>
      </c>
      <c r="G47" s="15">
        <v>5253821.0999999996</v>
      </c>
      <c r="H47" s="15">
        <f t="shared" ref="H47" si="69">E47-F47</f>
        <v>1653821.1400000006</v>
      </c>
    </row>
    <row r="48" spans="1:8" x14ac:dyDescent="0.2">
      <c r="A48" s="4" t="s">
        <v>171</v>
      </c>
      <c r="B48" s="22"/>
      <c r="C48" s="15">
        <v>0</v>
      </c>
      <c r="D48" s="15">
        <v>800000</v>
      </c>
      <c r="E48" s="15">
        <f t="shared" ref="E48" si="70">C48+D48</f>
        <v>800000</v>
      </c>
      <c r="F48" s="15">
        <v>800000</v>
      </c>
      <c r="G48" s="15">
        <v>800000</v>
      </c>
      <c r="H48" s="15">
        <f t="shared" ref="H48" si="71">E48-F48</f>
        <v>0</v>
      </c>
    </row>
    <row r="49" spans="1:8" x14ac:dyDescent="0.2">
      <c r="A49" s="4"/>
      <c r="B49" s="22"/>
      <c r="C49" s="15"/>
      <c r="D49" s="15"/>
      <c r="E49" s="15"/>
      <c r="F49" s="15"/>
      <c r="G49" s="15"/>
      <c r="H49" s="15"/>
    </row>
    <row r="50" spans="1:8" x14ac:dyDescent="0.2">
      <c r="A50" s="4"/>
      <c r="B50" s="25"/>
      <c r="C50" s="16"/>
      <c r="D50" s="16"/>
      <c r="E50" s="16"/>
      <c r="F50" s="16"/>
      <c r="G50" s="16"/>
      <c r="H50" s="16"/>
    </row>
    <row r="51" spans="1:8" x14ac:dyDescent="0.2">
      <c r="A51" s="26"/>
      <c r="B51" s="47" t="s">
        <v>53</v>
      </c>
      <c r="C51" s="23">
        <f t="shared" ref="C51:H51" si="72">SUM(C7:C50)</f>
        <v>766949850.64999998</v>
      </c>
      <c r="D51" s="23">
        <f t="shared" si="72"/>
        <v>567227133.99000001</v>
      </c>
      <c r="E51" s="23">
        <f t="shared" si="72"/>
        <v>1334176984.6400001</v>
      </c>
      <c r="F51" s="23">
        <f t="shared" si="72"/>
        <v>400179321.03000009</v>
      </c>
      <c r="G51" s="23">
        <f t="shared" si="72"/>
        <v>399506530.74000007</v>
      </c>
      <c r="H51" s="23">
        <f t="shared" si="72"/>
        <v>933997663.61000001</v>
      </c>
    </row>
    <row r="54" spans="1:8" ht="45" customHeight="1" x14ac:dyDescent="0.2">
      <c r="A54" s="52" t="s">
        <v>173</v>
      </c>
      <c r="B54" s="53"/>
      <c r="C54" s="53"/>
      <c r="D54" s="53"/>
      <c r="E54" s="53"/>
      <c r="F54" s="53"/>
      <c r="G54" s="53"/>
      <c r="H54" s="54"/>
    </row>
    <row r="56" spans="1:8" x14ac:dyDescent="0.2">
      <c r="A56" s="57" t="s">
        <v>54</v>
      </c>
      <c r="B56" s="58"/>
      <c r="C56" s="52" t="s">
        <v>60</v>
      </c>
      <c r="D56" s="53"/>
      <c r="E56" s="53"/>
      <c r="F56" s="53"/>
      <c r="G56" s="54"/>
      <c r="H56" s="55" t="s">
        <v>59</v>
      </c>
    </row>
    <row r="57" spans="1:8" ht="22.5" x14ac:dyDescent="0.2">
      <c r="A57" s="59"/>
      <c r="B57" s="60"/>
      <c r="C57" s="9" t="s">
        <v>55</v>
      </c>
      <c r="D57" s="9" t="s">
        <v>125</v>
      </c>
      <c r="E57" s="9" t="s">
        <v>56</v>
      </c>
      <c r="F57" s="9" t="s">
        <v>57</v>
      </c>
      <c r="G57" s="9" t="s">
        <v>58</v>
      </c>
      <c r="H57" s="56"/>
    </row>
    <row r="58" spans="1:8" x14ac:dyDescent="0.2">
      <c r="A58" s="61"/>
      <c r="B58" s="62"/>
      <c r="C58" s="10">
        <v>1</v>
      </c>
      <c r="D58" s="10">
        <v>2</v>
      </c>
      <c r="E58" s="10" t="s">
        <v>126</v>
      </c>
      <c r="F58" s="10">
        <v>4</v>
      </c>
      <c r="G58" s="10">
        <v>5</v>
      </c>
      <c r="H58" s="10" t="s">
        <v>127</v>
      </c>
    </row>
    <row r="59" spans="1:8" x14ac:dyDescent="0.2">
      <c r="A59" s="28"/>
      <c r="B59" s="29"/>
      <c r="C59" s="33"/>
      <c r="D59" s="33"/>
      <c r="E59" s="33"/>
      <c r="F59" s="33"/>
      <c r="G59" s="33"/>
      <c r="H59" s="33"/>
    </row>
    <row r="60" spans="1:8" x14ac:dyDescent="0.2">
      <c r="A60" s="4" t="s">
        <v>8</v>
      </c>
      <c r="B60" s="2"/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x14ac:dyDescent="0.2">
      <c r="A61" s="4" t="s">
        <v>9</v>
      </c>
      <c r="B61" s="2"/>
      <c r="C61" s="34">
        <v>0</v>
      </c>
      <c r="D61" s="34">
        <v>0</v>
      </c>
      <c r="E61" s="34">
        <f t="shared" ref="E61:E63" si="73">C61+D61</f>
        <v>0</v>
      </c>
      <c r="F61" s="34">
        <v>0</v>
      </c>
      <c r="G61" s="34">
        <v>0</v>
      </c>
      <c r="H61" s="34">
        <f t="shared" ref="H61:H63" si="74">E61-F61</f>
        <v>0</v>
      </c>
    </row>
    <row r="62" spans="1:8" x14ac:dyDescent="0.2">
      <c r="A62" s="4" t="s">
        <v>10</v>
      </c>
      <c r="B62" s="2"/>
      <c r="C62" s="34">
        <v>0</v>
      </c>
      <c r="D62" s="34">
        <v>0</v>
      </c>
      <c r="E62" s="34">
        <f t="shared" si="73"/>
        <v>0</v>
      </c>
      <c r="F62" s="34">
        <v>0</v>
      </c>
      <c r="G62" s="34">
        <v>0</v>
      </c>
      <c r="H62" s="34">
        <f t="shared" si="74"/>
        <v>0</v>
      </c>
    </row>
    <row r="63" spans="1:8" x14ac:dyDescent="0.2">
      <c r="A63" s="4" t="s">
        <v>11</v>
      </c>
      <c r="B63" s="2"/>
      <c r="C63" s="34">
        <v>0</v>
      </c>
      <c r="D63" s="34">
        <v>0</v>
      </c>
      <c r="E63" s="34">
        <f t="shared" si="73"/>
        <v>0</v>
      </c>
      <c r="F63" s="34">
        <v>0</v>
      </c>
      <c r="G63" s="34">
        <v>0</v>
      </c>
      <c r="H63" s="34">
        <f t="shared" si="74"/>
        <v>0</v>
      </c>
    </row>
    <row r="64" spans="1:8" x14ac:dyDescent="0.2">
      <c r="A64" s="4"/>
      <c r="B64" s="2"/>
      <c r="C64" s="35"/>
      <c r="D64" s="35"/>
      <c r="E64" s="35"/>
      <c r="F64" s="35"/>
      <c r="G64" s="35"/>
      <c r="H64" s="35"/>
    </row>
    <row r="65" spans="1:8" x14ac:dyDescent="0.2">
      <c r="A65" s="26"/>
      <c r="B65" s="47" t="s">
        <v>53</v>
      </c>
      <c r="C65" s="23">
        <f>SUM(C60:C64)</f>
        <v>0</v>
      </c>
      <c r="D65" s="23">
        <f>SUM(D60:D64)</f>
        <v>0</v>
      </c>
      <c r="E65" s="23">
        <f>SUM(E60:E63)</f>
        <v>0</v>
      </c>
      <c r="F65" s="23">
        <f>SUM(F60:F63)</f>
        <v>0</v>
      </c>
      <c r="G65" s="23">
        <f>SUM(G60:G63)</f>
        <v>0</v>
      </c>
      <c r="H65" s="23">
        <f>SUM(H60:H63)</f>
        <v>0</v>
      </c>
    </row>
    <row r="68" spans="1:8" ht="45" customHeight="1" x14ac:dyDescent="0.2">
      <c r="A68" s="52" t="s">
        <v>174</v>
      </c>
      <c r="B68" s="53"/>
      <c r="C68" s="53"/>
      <c r="D68" s="53"/>
      <c r="E68" s="53"/>
      <c r="F68" s="53"/>
      <c r="G68" s="53"/>
      <c r="H68" s="54"/>
    </row>
    <row r="69" spans="1:8" x14ac:dyDescent="0.2">
      <c r="A69" s="57" t="s">
        <v>54</v>
      </c>
      <c r="B69" s="58"/>
      <c r="C69" s="52" t="s">
        <v>60</v>
      </c>
      <c r="D69" s="53"/>
      <c r="E69" s="53"/>
      <c r="F69" s="53"/>
      <c r="G69" s="54"/>
      <c r="H69" s="55" t="s">
        <v>59</v>
      </c>
    </row>
    <row r="70" spans="1:8" ht="22.5" x14ac:dyDescent="0.2">
      <c r="A70" s="59"/>
      <c r="B70" s="60"/>
      <c r="C70" s="9" t="s">
        <v>55</v>
      </c>
      <c r="D70" s="9" t="s">
        <v>125</v>
      </c>
      <c r="E70" s="9" t="s">
        <v>56</v>
      </c>
      <c r="F70" s="9" t="s">
        <v>57</v>
      </c>
      <c r="G70" s="9" t="s">
        <v>58</v>
      </c>
      <c r="H70" s="56"/>
    </row>
    <row r="71" spans="1:8" x14ac:dyDescent="0.2">
      <c r="A71" s="61"/>
      <c r="B71" s="62"/>
      <c r="C71" s="10">
        <v>1</v>
      </c>
      <c r="D71" s="10">
        <v>2</v>
      </c>
      <c r="E71" s="10" t="s">
        <v>126</v>
      </c>
      <c r="F71" s="10">
        <v>4</v>
      </c>
      <c r="G71" s="10">
        <v>5</v>
      </c>
      <c r="H71" s="10" t="s">
        <v>127</v>
      </c>
    </row>
    <row r="72" spans="1:8" x14ac:dyDescent="0.2">
      <c r="A72" s="28"/>
      <c r="B72" s="29"/>
      <c r="C72" s="33"/>
      <c r="D72" s="33"/>
      <c r="E72" s="33"/>
      <c r="F72" s="33"/>
      <c r="G72" s="33"/>
      <c r="H72" s="33"/>
    </row>
    <row r="73" spans="1:8" ht="22.5" x14ac:dyDescent="0.2">
      <c r="A73" s="4"/>
      <c r="B73" s="31" t="s">
        <v>13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/>
      <c r="B74" s="31"/>
      <c r="C74" s="34"/>
      <c r="D74" s="34"/>
      <c r="E74" s="34"/>
      <c r="F74" s="34"/>
      <c r="G74" s="34"/>
      <c r="H74" s="34"/>
    </row>
    <row r="75" spans="1:8" x14ac:dyDescent="0.2">
      <c r="A75" s="4"/>
      <c r="B75" s="31" t="s">
        <v>12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x14ac:dyDescent="0.2">
      <c r="A76" s="4"/>
      <c r="B76" s="31"/>
      <c r="C76" s="34"/>
      <c r="D76" s="34"/>
      <c r="E76" s="34"/>
      <c r="F76" s="34"/>
      <c r="G76" s="34"/>
      <c r="H76" s="34"/>
    </row>
    <row r="77" spans="1:8" ht="22.5" x14ac:dyDescent="0.2">
      <c r="A77" s="4"/>
      <c r="B77" s="31" t="s">
        <v>14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x14ac:dyDescent="0.2">
      <c r="A78" s="4"/>
      <c r="B78" s="31"/>
      <c r="C78" s="34"/>
      <c r="D78" s="34"/>
      <c r="E78" s="34"/>
      <c r="F78" s="34"/>
      <c r="G78" s="34"/>
      <c r="H78" s="34"/>
    </row>
    <row r="79" spans="1:8" ht="22.5" x14ac:dyDescent="0.2">
      <c r="A79" s="4"/>
      <c r="B79" s="31" t="s">
        <v>26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/>
      <c r="B80" s="31"/>
      <c r="C80" s="34"/>
      <c r="D80" s="34"/>
      <c r="E80" s="34"/>
      <c r="F80" s="34"/>
      <c r="G80" s="34"/>
      <c r="H80" s="34"/>
    </row>
    <row r="81" spans="1:8" ht="22.5" x14ac:dyDescent="0.2">
      <c r="A81" s="4"/>
      <c r="B81" s="31" t="s">
        <v>27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x14ac:dyDescent="0.2">
      <c r="A82" s="4"/>
      <c r="B82" s="31"/>
      <c r="C82" s="34"/>
      <c r="D82" s="34"/>
      <c r="E82" s="34"/>
      <c r="F82" s="34"/>
      <c r="G82" s="34"/>
      <c r="H82" s="34"/>
    </row>
    <row r="83" spans="1:8" ht="22.5" x14ac:dyDescent="0.2">
      <c r="A83" s="4"/>
      <c r="B83" s="31" t="s">
        <v>34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x14ac:dyDescent="0.2">
      <c r="A84" s="4"/>
      <c r="B84" s="31"/>
      <c r="C84" s="34"/>
      <c r="D84" s="34"/>
      <c r="E84" s="34"/>
      <c r="F84" s="34"/>
      <c r="G84" s="34"/>
      <c r="H84" s="34"/>
    </row>
    <row r="85" spans="1:8" x14ac:dyDescent="0.2">
      <c r="A85" s="4"/>
      <c r="B85" s="31" t="s">
        <v>15</v>
      </c>
      <c r="C85" s="34">
        <v>0</v>
      </c>
      <c r="D85" s="34">
        <v>0</v>
      </c>
      <c r="E85" s="34">
        <f>C85+D85</f>
        <v>0</v>
      </c>
      <c r="F85" s="34">
        <v>0</v>
      </c>
      <c r="G85" s="34">
        <v>0</v>
      </c>
      <c r="H85" s="34">
        <f>E85-F85</f>
        <v>0</v>
      </c>
    </row>
    <row r="86" spans="1:8" x14ac:dyDescent="0.2">
      <c r="A86" s="30"/>
      <c r="B86" s="32"/>
      <c r="C86" s="35"/>
      <c r="D86" s="35"/>
      <c r="E86" s="35"/>
      <c r="F86" s="35"/>
      <c r="G86" s="35"/>
      <c r="H86" s="35"/>
    </row>
    <row r="87" spans="1:8" x14ac:dyDescent="0.2">
      <c r="A87" s="26"/>
      <c r="B87" s="47" t="s">
        <v>53</v>
      </c>
      <c r="C87" s="23">
        <f t="shared" ref="C87:H87" si="75">SUM(C73:C85)</f>
        <v>0</v>
      </c>
      <c r="D87" s="23">
        <f t="shared" si="75"/>
        <v>0</v>
      </c>
      <c r="E87" s="23">
        <f t="shared" si="75"/>
        <v>0</v>
      </c>
      <c r="F87" s="23">
        <f t="shared" si="75"/>
        <v>0</v>
      </c>
      <c r="G87" s="23">
        <f t="shared" si="75"/>
        <v>0</v>
      </c>
      <c r="H87" s="23">
        <f t="shared" si="75"/>
        <v>0</v>
      </c>
    </row>
  </sheetData>
  <sheetProtection formatCells="0" formatColumns="0" formatRows="0" insertRows="0" deleteRows="0" autoFilter="0"/>
  <mergeCells count="12">
    <mergeCell ref="A1:H1"/>
    <mergeCell ref="A3:B5"/>
    <mergeCell ref="A54:H54"/>
    <mergeCell ref="A56:B58"/>
    <mergeCell ref="C3:G3"/>
    <mergeCell ref="H3:H4"/>
    <mergeCell ref="A68:H68"/>
    <mergeCell ref="A69:B71"/>
    <mergeCell ref="C69:G69"/>
    <mergeCell ref="H69:H70"/>
    <mergeCell ref="C56:G56"/>
    <mergeCell ref="H56:H5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175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249189529.31999999</v>
      </c>
      <c r="D6" s="15">
        <f t="shared" si="0"/>
        <v>126237402.87</v>
      </c>
      <c r="E6" s="15">
        <f t="shared" si="0"/>
        <v>375426932.19</v>
      </c>
      <c r="F6" s="15">
        <f t="shared" si="0"/>
        <v>107311488.78</v>
      </c>
      <c r="G6" s="15">
        <f t="shared" si="0"/>
        <v>107123698.81</v>
      </c>
      <c r="H6" s="15">
        <f t="shared" si="0"/>
        <v>268115443.40999997</v>
      </c>
    </row>
    <row r="7" spans="1:8" x14ac:dyDescent="0.2">
      <c r="A7" s="38"/>
      <c r="B7" s="42" t="s">
        <v>42</v>
      </c>
      <c r="C7" s="15">
        <v>21433082.780000001</v>
      </c>
      <c r="D7" s="15">
        <v>-13095.11</v>
      </c>
      <c r="E7" s="15">
        <f>C7+D7</f>
        <v>21419987.670000002</v>
      </c>
      <c r="F7" s="15">
        <v>9468785.1300000008</v>
      </c>
      <c r="G7" s="15">
        <v>9466885.1300000008</v>
      </c>
      <c r="H7" s="15">
        <f>E7-F7</f>
        <v>11951202.540000001</v>
      </c>
    </row>
    <row r="8" spans="1:8" x14ac:dyDescent="0.2">
      <c r="A8" s="38"/>
      <c r="B8" s="42" t="s">
        <v>17</v>
      </c>
      <c r="C8" s="15">
        <v>1082225.83</v>
      </c>
      <c r="D8" s="15">
        <v>0.73</v>
      </c>
      <c r="E8" s="15">
        <f t="shared" ref="E8:E14" si="1">C8+D8</f>
        <v>1082226.56</v>
      </c>
      <c r="F8" s="15">
        <v>490473.92</v>
      </c>
      <c r="G8" s="15">
        <v>490473.92</v>
      </c>
      <c r="H8" s="15">
        <f t="shared" ref="H8:H14" si="2">E8-F8</f>
        <v>591752.64000000013</v>
      </c>
    </row>
    <row r="9" spans="1:8" x14ac:dyDescent="0.2">
      <c r="A9" s="38"/>
      <c r="B9" s="42" t="s">
        <v>43</v>
      </c>
      <c r="C9" s="15">
        <v>56588043.670000002</v>
      </c>
      <c r="D9" s="15">
        <v>5464618.5199999996</v>
      </c>
      <c r="E9" s="15">
        <f t="shared" si="1"/>
        <v>62052662.189999998</v>
      </c>
      <c r="F9" s="15">
        <v>28152094.699999999</v>
      </c>
      <c r="G9" s="15">
        <v>28118317.280000001</v>
      </c>
      <c r="H9" s="15">
        <f t="shared" si="2"/>
        <v>33900567.489999995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72608024.670000002</v>
      </c>
      <c r="D11" s="15">
        <v>98811440.659999996</v>
      </c>
      <c r="E11" s="15">
        <f t="shared" si="1"/>
        <v>171419465.32999998</v>
      </c>
      <c r="F11" s="15">
        <v>27075447.609999999</v>
      </c>
      <c r="G11" s="15">
        <v>27027510.030000001</v>
      </c>
      <c r="H11" s="15">
        <f t="shared" si="2"/>
        <v>144344017.71999997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97478152.370000005</v>
      </c>
      <c r="D13" s="15">
        <v>16261437.98</v>
      </c>
      <c r="E13" s="15">
        <f t="shared" si="1"/>
        <v>113739590.35000001</v>
      </c>
      <c r="F13" s="15">
        <v>42124687.420000002</v>
      </c>
      <c r="G13" s="15">
        <v>42020512.450000003</v>
      </c>
      <c r="H13" s="15">
        <f t="shared" si="2"/>
        <v>71614902.930000007</v>
      </c>
    </row>
    <row r="14" spans="1:8" x14ac:dyDescent="0.2">
      <c r="A14" s="38"/>
      <c r="B14" s="42" t="s">
        <v>19</v>
      </c>
      <c r="C14" s="15">
        <v>0</v>
      </c>
      <c r="D14" s="15">
        <v>5713000.0899999999</v>
      </c>
      <c r="E14" s="15">
        <f t="shared" si="1"/>
        <v>5713000.0899999999</v>
      </c>
      <c r="F14" s="15">
        <v>0</v>
      </c>
      <c r="G14" s="15">
        <v>0</v>
      </c>
      <c r="H14" s="15">
        <f t="shared" si="2"/>
        <v>5713000.0899999999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413528099.38999999</v>
      </c>
      <c r="D16" s="15">
        <f t="shared" si="3"/>
        <v>437093188.61000001</v>
      </c>
      <c r="E16" s="15">
        <f t="shared" si="3"/>
        <v>850621287.99999988</v>
      </c>
      <c r="F16" s="15">
        <f t="shared" si="3"/>
        <v>249222071.53999999</v>
      </c>
      <c r="G16" s="15">
        <f t="shared" si="3"/>
        <v>248806455.27000001</v>
      </c>
      <c r="H16" s="15">
        <f t="shared" si="3"/>
        <v>601399216.45999992</v>
      </c>
    </row>
    <row r="17" spans="1:8" x14ac:dyDescent="0.2">
      <c r="A17" s="38"/>
      <c r="B17" s="42" t="s">
        <v>45</v>
      </c>
      <c r="C17" s="15">
        <v>26030876.530000001</v>
      </c>
      <c r="D17" s="15">
        <v>25825210.390000001</v>
      </c>
      <c r="E17" s="15">
        <f>C17+D17</f>
        <v>51856086.920000002</v>
      </c>
      <c r="F17" s="15">
        <v>17657187.93</v>
      </c>
      <c r="G17" s="15">
        <v>17655562.109999999</v>
      </c>
      <c r="H17" s="15">
        <f t="shared" ref="H17:H23" si="4">E17-F17</f>
        <v>34198898.990000002</v>
      </c>
    </row>
    <row r="18" spans="1:8" x14ac:dyDescent="0.2">
      <c r="A18" s="38"/>
      <c r="B18" s="42" t="s">
        <v>28</v>
      </c>
      <c r="C18" s="15">
        <v>313989319.98000002</v>
      </c>
      <c r="D18" s="15">
        <v>388379115.29000002</v>
      </c>
      <c r="E18" s="15">
        <f t="shared" ref="E18:E23" si="5">C18+D18</f>
        <v>702368435.26999998</v>
      </c>
      <c r="F18" s="15">
        <v>192313635.75</v>
      </c>
      <c r="G18" s="15">
        <v>191904789.43000001</v>
      </c>
      <c r="H18" s="15">
        <f t="shared" si="4"/>
        <v>510054799.51999998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22824776.640000001</v>
      </c>
      <c r="D20" s="15">
        <v>1056557.25</v>
      </c>
      <c r="E20" s="15">
        <f t="shared" si="5"/>
        <v>23881333.890000001</v>
      </c>
      <c r="F20" s="15">
        <v>9103270.8900000006</v>
      </c>
      <c r="G20" s="15">
        <v>9103270.8900000006</v>
      </c>
      <c r="H20" s="15">
        <f t="shared" si="4"/>
        <v>14778063</v>
      </c>
    </row>
    <row r="21" spans="1:8" x14ac:dyDescent="0.2">
      <c r="A21" s="38"/>
      <c r="B21" s="42" t="s">
        <v>47</v>
      </c>
      <c r="C21" s="15">
        <v>17955710.120000001</v>
      </c>
      <c r="D21" s="15">
        <v>14491570.880000001</v>
      </c>
      <c r="E21" s="15">
        <f t="shared" si="5"/>
        <v>32447281</v>
      </c>
      <c r="F21" s="15">
        <v>13498901.73</v>
      </c>
      <c r="G21" s="15">
        <v>13494509.859999999</v>
      </c>
      <c r="H21" s="15">
        <f t="shared" si="4"/>
        <v>18948379.27</v>
      </c>
    </row>
    <row r="22" spans="1:8" x14ac:dyDescent="0.2">
      <c r="A22" s="38"/>
      <c r="B22" s="42" t="s">
        <v>48</v>
      </c>
      <c r="C22" s="15">
        <v>27573363.829999998</v>
      </c>
      <c r="D22" s="15">
        <v>7340734.7999999998</v>
      </c>
      <c r="E22" s="15">
        <f t="shared" si="5"/>
        <v>34914098.629999995</v>
      </c>
      <c r="F22" s="15">
        <v>13575939.24</v>
      </c>
      <c r="G22" s="15">
        <v>13575186.98</v>
      </c>
      <c r="H22" s="15">
        <f t="shared" si="4"/>
        <v>21338159.389999993</v>
      </c>
    </row>
    <row r="23" spans="1:8" x14ac:dyDescent="0.2">
      <c r="A23" s="38"/>
      <c r="B23" s="42" t="s">
        <v>4</v>
      </c>
      <c r="C23" s="15">
        <v>5154052.29</v>
      </c>
      <c r="D23" s="15">
        <v>0</v>
      </c>
      <c r="E23" s="15">
        <f t="shared" si="5"/>
        <v>5154052.29</v>
      </c>
      <c r="F23" s="15">
        <v>3073136</v>
      </c>
      <c r="G23" s="15">
        <v>3073136</v>
      </c>
      <c r="H23" s="15">
        <f t="shared" si="4"/>
        <v>2080916.29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93967140.059999987</v>
      </c>
      <c r="D25" s="15">
        <f t="shared" si="6"/>
        <v>3896542.51</v>
      </c>
      <c r="E25" s="15">
        <f t="shared" si="6"/>
        <v>97863682.569999993</v>
      </c>
      <c r="F25" s="15">
        <f t="shared" si="6"/>
        <v>39326575.480000004</v>
      </c>
      <c r="G25" s="15">
        <f t="shared" si="6"/>
        <v>39257191.43</v>
      </c>
      <c r="H25" s="15">
        <f t="shared" si="6"/>
        <v>58537107.089999996</v>
      </c>
    </row>
    <row r="26" spans="1:8" x14ac:dyDescent="0.2">
      <c r="A26" s="38"/>
      <c r="B26" s="42" t="s">
        <v>29</v>
      </c>
      <c r="C26" s="15">
        <v>82734497.819999993</v>
      </c>
      <c r="D26" s="15">
        <v>2521542.5099999998</v>
      </c>
      <c r="E26" s="15">
        <f>C26+D26</f>
        <v>85256040.329999998</v>
      </c>
      <c r="F26" s="15">
        <v>34072754.380000003</v>
      </c>
      <c r="G26" s="15">
        <v>34003370.329999998</v>
      </c>
      <c r="H26" s="15">
        <f t="shared" ref="H26:H34" si="7">E26-F26</f>
        <v>51183285.949999996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6507642.2400000002</v>
      </c>
      <c r="D32" s="15">
        <v>400000</v>
      </c>
      <c r="E32" s="15">
        <f t="shared" si="8"/>
        <v>6907642.2400000002</v>
      </c>
      <c r="F32" s="15">
        <v>5253821.0999999996</v>
      </c>
      <c r="G32" s="15">
        <v>5253821.0999999996</v>
      </c>
      <c r="H32" s="15">
        <f t="shared" si="7"/>
        <v>1653821.1400000006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4725000</v>
      </c>
      <c r="D34" s="15">
        <v>975000</v>
      </c>
      <c r="E34" s="15">
        <f t="shared" si="8"/>
        <v>5700000</v>
      </c>
      <c r="F34" s="15">
        <v>0</v>
      </c>
      <c r="G34" s="15">
        <v>0</v>
      </c>
      <c r="H34" s="15">
        <f t="shared" si="7"/>
        <v>5700000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10265081.880000001</v>
      </c>
      <c r="D36" s="15">
        <f t="shared" si="9"/>
        <v>0</v>
      </c>
      <c r="E36" s="15">
        <f t="shared" si="9"/>
        <v>10265081.880000001</v>
      </c>
      <c r="F36" s="15">
        <f t="shared" si="9"/>
        <v>4319185.2300000004</v>
      </c>
      <c r="G36" s="15">
        <f t="shared" si="9"/>
        <v>4319185.2300000004</v>
      </c>
      <c r="H36" s="15">
        <f t="shared" si="9"/>
        <v>5945896.6500000004</v>
      </c>
    </row>
    <row r="37" spans="1:8" x14ac:dyDescent="0.2">
      <c r="A37" s="38"/>
      <c r="B37" s="42" t="s">
        <v>52</v>
      </c>
      <c r="C37" s="15">
        <v>10265081.880000001</v>
      </c>
      <c r="D37" s="15">
        <v>0</v>
      </c>
      <c r="E37" s="15">
        <f>C37+D37</f>
        <v>10265081.880000001</v>
      </c>
      <c r="F37" s="15">
        <v>4319185.2300000004</v>
      </c>
      <c r="G37" s="15">
        <v>4319185.2300000004</v>
      </c>
      <c r="H37" s="15">
        <f t="shared" ref="H37:H40" si="10">E37-F37</f>
        <v>5945896.6500000004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766949850.64999998</v>
      </c>
      <c r="D42" s="23">
        <f t="shared" si="12"/>
        <v>567227133.99000001</v>
      </c>
      <c r="E42" s="23">
        <f t="shared" si="12"/>
        <v>1334176984.6399999</v>
      </c>
      <c r="F42" s="23">
        <f t="shared" si="12"/>
        <v>400179321.02999997</v>
      </c>
      <c r="G42" s="23">
        <f t="shared" si="12"/>
        <v>399506530.74000001</v>
      </c>
      <c r="H42" s="23">
        <f t="shared" si="12"/>
        <v>933997663.6099999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2018-03-08T21:21:25Z</cp:lastPrinted>
  <dcterms:created xsi:type="dcterms:W3CDTF">2014-02-10T03:37:14Z</dcterms:created>
  <dcterms:modified xsi:type="dcterms:W3CDTF">2018-07-25T20:59:55Z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