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SEGUNDO TRIMESTRE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I9" i="1"/>
  <c r="F35" i="1"/>
  <c r="I35" i="1" s="1"/>
  <c r="F34" i="1"/>
  <c r="F33" i="1"/>
  <c r="I33" i="1" s="1"/>
  <c r="F32" i="1"/>
  <c r="I32" i="1" s="1"/>
  <c r="I31" i="1" s="1"/>
  <c r="F30" i="1"/>
  <c r="I30" i="1" s="1"/>
  <c r="F29" i="1"/>
  <c r="F28" i="1"/>
  <c r="I28" i="1" s="1"/>
  <c r="F27" i="1"/>
  <c r="I27" i="1" s="1"/>
  <c r="I26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l="1"/>
  <c r="H37" i="1"/>
  <c r="G37" i="1"/>
  <c r="E37" i="1"/>
  <c r="I10" i="1"/>
  <c r="I19" i="1"/>
  <c r="I23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<sst xmlns="http://schemas.openxmlformats.org/spreadsheetml/2006/main" count="65" uniqueCount="65">
  <si>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</si>
  <si>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</si>
  <si>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</si>
  <si>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</si>
  <si>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</si>
  <si>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</si>
  <si>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</si>
  <si>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</si>
  <si>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</si>
  <si>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</si>
  <si>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</si>
  <si>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</si>
  <si>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</si>
  <si>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</si>
  <si>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</si>
  <si>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</si>
  <si>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</si>
  <si>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</si>
  <si>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</si>
  <si>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</si>
  <si>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</si>
  <si>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</si>
  <si>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</si>
  <si>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</si>
  <si>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</si>
  <si>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</si>
  <si>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</si>
  <si>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</si>
  <si>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</si>
  <si>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</si>
  <si>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</si>
  <si>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</si>
  <si>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</si>
  <si>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</si>
  <si>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</si>
  <si>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</si>
  <si>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</si>
  <si>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</si>
  <si>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</si>
  <si>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</si>
  <si>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</si>
  <si>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</si>
  <si>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</si>
  <si>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</si>
  <si>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</si>
  <si>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</si>
  <si>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</si>
  <si>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</si>
  <si>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</si>
  <si>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</si>
  <si>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</si>
  <si>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</si>
  <si>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</si>
  <si>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</si>
  <si>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</si>
  <si>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</si>
  <si>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</si>
  <si>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</si>
  <si>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</si>
  <si>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</si>
  <si>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</si>
  <si>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</si>
  <si>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</si>
  <si>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</si>
  <si>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MIGUEL DE ALLENDE, GTO.
GASTO POR CATEGORÍA PROGRAMÁTICA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</si>
</sst>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I25" sqref="I2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34400000</v>
      </c>
      <c r="E7" s="18">
        <f>SUM(E8:E9)</f>
        <v>436528500.95999998</v>
      </c>
      <c r="F7" s="18">
        <f t="shared" ref="F7:I7" si="0">SUM(F8:F9)</f>
        <v>470928500.95999998</v>
      </c>
      <c r="G7" s="18">
        <f t="shared" si="0"/>
        <v>110605111.56</v>
      </c>
      <c r="H7" s="18">
        <f t="shared" si="0"/>
        <v>110476318.40000001</v>
      </c>
      <c r="I7" s="18">
        <f t="shared" si="0"/>
        <v>360323389.39999998</v>
      </c>
    </row>
    <row r="8" spans="1:9" x14ac:dyDescent="0.2">
      <c r="A8" s="27" t="s">
        <v>41</v>
      </c>
      <c r="B8" s="9"/>
      <c r="C8" s="3" t="s">
        <v>1</v>
      </c>
      <c r="D8" s="19">
        <v>34400000</v>
      </c>
      <c r="E8" s="19">
        <v>436528500.95999998</v>
      </c>
      <c r="F8" s="19">
        <f>D8+E8</f>
        <v>470928500.95999998</v>
      </c>
      <c r="G8" s="19">
        <v>110605111.56</v>
      </c>
      <c r="H8" s="19">
        <v>110476318.40000001</v>
      </c>
      <c r="I8" s="19">
        <f>F8-G8</f>
        <v>360323389.39999998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479795687.51999998</v>
      </c>
      <c r="E10" s="18">
        <f>SUM(E11:E18)</f>
        <v>118352089.45</v>
      </c>
      <c r="F10" s="18">
        <f t="shared" ref="F10:I10" si="1">SUM(F11:F18)</f>
        <v>598147776.97000003</v>
      </c>
      <c r="G10" s="18">
        <f t="shared" si="1"/>
        <v>214940283.19999999</v>
      </c>
      <c r="H10" s="18">
        <f t="shared" si="1"/>
        <v>214421247.91</v>
      </c>
      <c r="I10" s="18">
        <f t="shared" si="1"/>
        <v>383207493.77000004</v>
      </c>
    </row>
    <row r="11" spans="1:9" x14ac:dyDescent="0.2">
      <c r="A11" s="27" t="s">
        <v>46</v>
      </c>
      <c r="B11" s="9"/>
      <c r="C11" s="3" t="s">
        <v>4</v>
      </c>
      <c r="D11" s="19">
        <v>479795687.51999998</v>
      </c>
      <c r="E11" s="19">
        <v>118352089.45</v>
      </c>
      <c r="F11" s="19">
        <f t="shared" ref="F11:F18" si="2">D11+E11</f>
        <v>598147776.97000003</v>
      </c>
      <c r="G11" s="19">
        <v>214940283.19999999</v>
      </c>
      <c r="H11" s="19">
        <v>214421247.91</v>
      </c>
      <c r="I11" s="19">
        <f t="shared" ref="I11:I18" si="3">F11-G11</f>
        <v>383207493.77000004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72100297.959999993</v>
      </c>
      <c r="E19" s="18">
        <f>SUM(E20:E22)</f>
        <v>1414527.35</v>
      </c>
      <c r="F19" s="18">
        <f t="shared" ref="F19:I19" si="4">SUM(F20:F22)</f>
        <v>73514825.309999987</v>
      </c>
      <c r="G19" s="18">
        <f t="shared" si="4"/>
        <v>28971404.140000001</v>
      </c>
      <c r="H19" s="18">
        <f t="shared" si="4"/>
        <v>28946442.300000001</v>
      </c>
      <c r="I19" s="18">
        <f t="shared" si="4"/>
        <v>44543421.169999994</v>
      </c>
    </row>
    <row r="20" spans="1:9" x14ac:dyDescent="0.2">
      <c r="A20" s="27" t="s">
        <v>54</v>
      </c>
      <c r="B20" s="9"/>
      <c r="C20" s="3" t="s">
        <v>13</v>
      </c>
      <c r="D20" s="19">
        <v>67798931.159999996</v>
      </c>
      <c r="E20" s="19">
        <v>1427623.24</v>
      </c>
      <c r="F20" s="19">
        <f t="shared" ref="F20:F22" si="5">D20+E20</f>
        <v>69226554.399999991</v>
      </c>
      <c r="G20" s="19">
        <v>26632004.550000001</v>
      </c>
      <c r="H20" s="19">
        <v>26607042.710000001</v>
      </c>
      <c r="I20" s="19">
        <f t="shared" ref="I20:I22" si="6">F20-G20</f>
        <v>42594549.849999994</v>
      </c>
    </row>
    <row r="21" spans="1:9" x14ac:dyDescent="0.2">
      <c r="A21" s="27" t="s">
        <v>43</v>
      </c>
      <c r="B21" s="9"/>
      <c r="C21" s="3" t="s">
        <v>14</v>
      </c>
      <c r="D21" s="19">
        <v>4301366.8</v>
      </c>
      <c r="E21" s="19">
        <v>-13095.89</v>
      </c>
      <c r="F21" s="19">
        <f t="shared" si="5"/>
        <v>4288270.91</v>
      </c>
      <c r="G21" s="19">
        <v>2339399.59</v>
      </c>
      <c r="H21" s="19">
        <v>2339399.59</v>
      </c>
      <c r="I21" s="19">
        <f t="shared" si="6"/>
        <v>1948871.3200000003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6929014</v>
      </c>
      <c r="E26" s="18">
        <f>SUM(E27:E30)</f>
        <v>216895.95</v>
      </c>
      <c r="F26" s="18">
        <f t="shared" ref="F26:I26" si="10">SUM(F27:F30)</f>
        <v>7145909.9500000002</v>
      </c>
      <c r="G26" s="18">
        <f t="shared" si="10"/>
        <v>3472853.71</v>
      </c>
      <c r="H26" s="18">
        <f t="shared" si="10"/>
        <v>3472853.71</v>
      </c>
      <c r="I26" s="18">
        <f t="shared" si="10"/>
        <v>3673056.24</v>
      </c>
    </row>
    <row r="27" spans="1:9" x14ac:dyDescent="0.2">
      <c r="A27" s="27" t="s">
        <v>56</v>
      </c>
      <c r="B27" s="9"/>
      <c r="C27" s="3" t="s">
        <v>20</v>
      </c>
      <c r="D27" s="19">
        <v>6929014</v>
      </c>
      <c r="E27" s="19">
        <v>216895.95</v>
      </c>
      <c r="F27" s="19">
        <f t="shared" ref="F27:F30" si="11">D27+E27</f>
        <v>7145909.9500000002</v>
      </c>
      <c r="G27" s="19">
        <v>3472853.71</v>
      </c>
      <c r="H27" s="19">
        <v>3472853.71</v>
      </c>
      <c r="I27" s="19">
        <f t="shared" ref="I27:I30" si="12">F27-G27</f>
        <v>3673056.24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173724851.16999999</v>
      </c>
      <c r="E31" s="18">
        <f>SUM(E32:E35)</f>
        <v>10715120.279999999</v>
      </c>
      <c r="F31" s="18">
        <f t="shared" ref="F31:I31" si="13">SUM(F32:F35)</f>
        <v>184439971.44999999</v>
      </c>
      <c r="G31" s="18">
        <f t="shared" si="13"/>
        <v>42189668.420000002</v>
      </c>
      <c r="H31" s="18">
        <f t="shared" si="13"/>
        <v>42189668.420000002</v>
      </c>
      <c r="I31" s="18">
        <f t="shared" si="13"/>
        <v>142250303.02999997</v>
      </c>
    </row>
    <row r="32" spans="1:9" x14ac:dyDescent="0.2">
      <c r="A32" s="27" t="s">
        <v>60</v>
      </c>
      <c r="B32" s="9"/>
      <c r="C32" s="3" t="s">
        <v>25</v>
      </c>
      <c r="D32" s="19">
        <v>173724851.16999999</v>
      </c>
      <c r="E32" s="19">
        <v>10715120.279999999</v>
      </c>
      <c r="F32" s="19">
        <f t="shared" ref="F32:F35" si="14">D32+E32</f>
        <v>184439971.44999999</v>
      </c>
      <c r="G32" s="19">
        <v>42189668.420000002</v>
      </c>
      <c r="H32" s="19">
        <v>42189668.420000002</v>
      </c>
      <c r="I32" s="19">
        <f t="shared" ref="I32:I35" si="15">F32-G32</f>
        <v>142250303.02999997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766949850.64999998</v>
      </c>
      <c r="E37" s="24">
        <f t="shared" ref="E37:I37" si="16">SUM(E7+E10+E19+E23+E26+E31)</f>
        <v>567227133.99000001</v>
      </c>
      <c r="F37" s="24">
        <f t="shared" si="16"/>
        <v>1334176984.6400001</v>
      </c>
      <c r="G37" s="24">
        <f t="shared" si="16"/>
        <v>400179321.02999997</v>
      </c>
      <c r="H37" s="24">
        <f t="shared" si="16"/>
        <v>399506530.74000001</v>
      </c>
      <c r="I37" s="24">
        <f t="shared" si="16"/>
        <v>933997663.61000001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2017-03-30T22:19:49Z</cp:lastPrinted>
  <dcterms:created xsi:type="dcterms:W3CDTF">2012-12-11T21:13:37Z</dcterms:created>
  <dcterms:modified xsi:type="dcterms:W3CDTF">2018-07-25T21:03:22Z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