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4562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22" i="1"/>
  <c r="G21" i="1"/>
  <c r="G10" i="1"/>
  <c r="G9" i="1"/>
  <c r="F24" i="1"/>
  <c r="G24" i="1" s="1"/>
  <c r="F23" i="1"/>
  <c r="G23" i="1" s="1"/>
  <c r="F22" i="1"/>
  <c r="F21" i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F9" i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<sst xmlns="http://schemas.openxmlformats.org/spreadsheetml/2006/main" count="27" uniqueCount="27">
  <si>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</si>
  <si>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</si>
  <si>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</si>
  <si>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</si>
  <si>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</si>
  <si>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</si>
  <si>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</si>
  <si>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</si>
  <si>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</si>
  <si>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</si>
  <si>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</si>
  <si>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</si>
  <si>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</si>
  <si>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</si>
  <si>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</si>
  <si>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</si>
  <si>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</si>
  <si>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</si>
  <si>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</si>
  <si>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</si>
  <si>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</si>
  <si>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</si>
  <si>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</si>
  <si>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</si>
  <si>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</si>
  <si>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</si>
  <si>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INSTITUTO MUNICIPAL DE VIVIENDA DE SAN MIGUEL DE ALLENDE, GTO.
ESTADO ANALÍTICO DEL ACTIVO
Del 1 de Enero al  30 de Septiembre del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</si>
</sst>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activeCell="D34" sqref="D34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77005906.889999986</v>
      </c>
      <c r="D4" s="13">
        <f>SUM(D6+D15)</f>
        <v>14842851.310000001</v>
      </c>
      <c r="E4" s="13">
        <f>SUM(E6+E15)</f>
        <v>15229143.139999999</v>
      </c>
      <c r="F4" s="13">
        <f>SUM(F6+F15)</f>
        <v>76619615.059999987</v>
      </c>
      <c r="G4" s="13">
        <f>SUM(G6+G15)</f>
        <v>-386291.83000000054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15109158.25</v>
      </c>
      <c r="D6" s="13">
        <f>SUM(D7:D13)</f>
        <v>12821585.300000001</v>
      </c>
      <c r="E6" s="13">
        <f>SUM(E7:E13)</f>
        <v>14286302.289999999</v>
      </c>
      <c r="F6" s="13">
        <f>SUM(F7:F13)</f>
        <v>13644441.260000002</v>
      </c>
      <c r="G6" s="18">
        <f>SUM(G7:G13)</f>
        <v>-1464716.9899999974</v>
      </c>
    </row>
    <row r="7" spans="1:7" x14ac:dyDescent="0.2">
      <c r="A7" s="3">
        <v>1110</v>
      </c>
      <c r="B7" s="7" t="s">
        <v>9</v>
      </c>
      <c r="C7" s="18">
        <v>6572750.6299999999</v>
      </c>
      <c r="D7" s="18">
        <v>10109537.6</v>
      </c>
      <c r="E7" s="18">
        <v>11191589.85</v>
      </c>
      <c r="F7" s="18">
        <f>C7+D7-E7</f>
        <v>5490698.3800000008</v>
      </c>
      <c r="G7" s="18">
        <f t="shared" ref="G7:G13" si="0">F7-C7</f>
        <v>-1082052.2499999991</v>
      </c>
    </row>
    <row r="8" spans="1:7" x14ac:dyDescent="0.2">
      <c r="A8" s="3">
        <v>1120</v>
      </c>
      <c r="B8" s="7" t="s">
        <v>10</v>
      </c>
      <c r="C8" s="18">
        <v>8536407.6199999992</v>
      </c>
      <c r="D8" s="18">
        <v>2712047.7</v>
      </c>
      <c r="E8" s="18">
        <v>3094712.44</v>
      </c>
      <c r="F8" s="18">
        <f t="shared" ref="F8:F13" si="1">C8+D8-E8</f>
        <v>8153742.8800000008</v>
      </c>
      <c r="G8" s="18">
        <f t="shared" si="0"/>
        <v>-382664.73999999836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61896748.639999993</v>
      </c>
      <c r="D15" s="13">
        <f>SUM(D16:D24)</f>
        <v>2021266.01</v>
      </c>
      <c r="E15" s="13">
        <f>SUM(E16:E24)</f>
        <v>942840.85</v>
      </c>
      <c r="F15" s="13">
        <f>SUM(F16:F24)</f>
        <v>62975173.79999999</v>
      </c>
      <c r="G15" s="13">
        <f>SUM(G16:G24)</f>
        <v>1078425.1599999969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771299.92</v>
      </c>
      <c r="D17" s="19">
        <v>1732339.43</v>
      </c>
      <c r="E17" s="19">
        <v>812001.48</v>
      </c>
      <c r="F17" s="19">
        <f t="shared" ref="F17:F24" si="3">C17+D17-E17</f>
        <v>1691637.87</v>
      </c>
      <c r="G17" s="19">
        <f t="shared" si="2"/>
        <v>920337.95000000007</v>
      </c>
    </row>
    <row r="18" spans="1:7" x14ac:dyDescent="0.2">
      <c r="A18" s="3">
        <v>1230</v>
      </c>
      <c r="B18" s="7" t="s">
        <v>17</v>
      </c>
      <c r="C18" s="19">
        <v>61010921.539999999</v>
      </c>
      <c r="D18" s="19">
        <v>288926.58</v>
      </c>
      <c r="E18" s="19">
        <v>93034.1</v>
      </c>
      <c r="F18" s="19">
        <f t="shared" si="3"/>
        <v>61206814.019999996</v>
      </c>
      <c r="G18" s="19">
        <f t="shared" si="2"/>
        <v>195892.47999999672</v>
      </c>
    </row>
    <row r="19" spans="1:7" x14ac:dyDescent="0.2">
      <c r="A19" s="3">
        <v>1240</v>
      </c>
      <c r="B19" s="7" t="s">
        <v>18</v>
      </c>
      <c r="C19" s="18">
        <v>1303027.19</v>
      </c>
      <c r="D19" s="18">
        <v>0</v>
      </c>
      <c r="E19" s="18">
        <v>37805.269999999997</v>
      </c>
      <c r="F19" s="18">
        <f t="shared" si="3"/>
        <v>1265221.92</v>
      </c>
      <c r="G19" s="18">
        <f t="shared" si="2"/>
        <v>-37805.270000000019</v>
      </c>
    </row>
    <row r="20" spans="1:7" x14ac:dyDescent="0.2">
      <c r="A20" s="3">
        <v>1250</v>
      </c>
      <c r="B20" s="7" t="s">
        <v>19</v>
      </c>
      <c r="C20" s="18">
        <v>11427.16</v>
      </c>
      <c r="D20" s="18">
        <v>0</v>
      </c>
      <c r="E20" s="18">
        <v>0</v>
      </c>
      <c r="F20" s="18">
        <f t="shared" si="3"/>
        <v>11427.16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-1199927.17</v>
      </c>
      <c r="D21" s="18">
        <v>0</v>
      </c>
      <c r="E21" s="18">
        <v>0</v>
      </c>
      <c r="F21" s="18">
        <f t="shared" si="3"/>
        <v>-1199927.17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Oficina 2</cp:lastModifiedBy>
  <cp:lastPrinted>2018-03-08T18:40:55Z</cp:lastPrinted>
  <dcterms:created xsi:type="dcterms:W3CDTF">2014-02-09T04:04:15Z</dcterms:created>
  <dcterms:modified xsi:type="dcterms:W3CDTF">2018-10-12T17:46:50Z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