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H11" i="1" l="1"/>
  <c r="G11" i="1"/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11" i="1"/>
  <c r="I10" i="1" s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F10" i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D37" i="1" s="1"/>
  <c r="H37" i="1" l="1"/>
  <c r="G37" i="1"/>
  <c r="F37" i="1"/>
  <c r="I7" i="1"/>
  <c r="I37" i="1" s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<sst xmlns="http://schemas.openxmlformats.org/spreadsheetml/2006/main" count="65" uniqueCount="65">
  <si>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</si>
  <si>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</si>
  <si>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</si>
  <si>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</si>
  <si>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</si>
  <si>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</si>
  <si>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</si>
  <si>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</si>
  <si>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</si>
  <si>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</si>
  <si>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</si>
  <si>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</si>
  <si>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</si>
  <si>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</si>
  <si>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</si>
  <si>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</si>
  <si>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</si>
  <si>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</si>
  <si>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</si>
  <si>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</si>
  <si>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</si>
  <si>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</si>
  <si>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</si>
  <si>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</si>
  <si>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</si>
  <si>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</si>
  <si>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</si>
  <si>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</si>
  <si>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</si>
  <si>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</si>
  <si>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</si>
  <si>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</si>
  <si>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</si>
  <si>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</si>
  <si>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</si>
  <si>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</si>
  <si>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</si>
  <si>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</si>
  <si>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</si>
  <si>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</si>
  <si>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</si>
  <si>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</si>
  <si>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</si>
  <si>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</si>
  <si>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</si>
  <si>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</si>
  <si>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</si>
  <si>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</si>
  <si>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</si>
  <si>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</si>
  <si>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</si>
  <si>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</si>
  <si>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</si>
  <si>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</si>
  <si>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</si>
  <si>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</si>
  <si>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</si>
  <si>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</si>
  <si>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</si>
  <si>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</si>
  <si>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</si>
  <si>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</si>
  <si>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</si>
  <si>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</si>
  <si>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VIVIENDA DE SAN MIGUEL DE ALLENDE, GTO.
GASTO POR CATEGORÍA PROGRAMÁTICA
Del 1 de Enero al  30 de Septiembre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</si>
</sst>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Normal="100" zoomScaleSheetLayoutView="90" workbookViewId="0">
      <selection activeCell="O19" sqref="O1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18267685</v>
      </c>
      <c r="E7" s="18">
        <f>SUM(E8:E9)</f>
        <v>0</v>
      </c>
      <c r="F7" s="18">
        <f t="shared" ref="F7:I7" si="0">SUM(F8:F9)</f>
        <v>18267685</v>
      </c>
      <c r="G7" s="18">
        <f t="shared" si="0"/>
        <v>0</v>
      </c>
      <c r="H7" s="18">
        <f t="shared" si="0"/>
        <v>0</v>
      </c>
      <c r="I7" s="18">
        <f t="shared" si="0"/>
        <v>18267685</v>
      </c>
    </row>
    <row r="8" spans="1:9" x14ac:dyDescent="0.2">
      <c r="A8" s="27" t="s">
        <v>41</v>
      </c>
      <c r="B8" s="9"/>
      <c r="C8" s="3" t="s">
        <v>1</v>
      </c>
      <c r="D8" s="19">
        <v>18267685</v>
      </c>
      <c r="E8" s="19">
        <v>0</v>
      </c>
      <c r="F8" s="19">
        <f>D8+E8</f>
        <v>18267685</v>
      </c>
      <c r="G8" s="19">
        <v>0</v>
      </c>
      <c r="H8" s="19">
        <v>0</v>
      </c>
      <c r="I8" s="19">
        <f>F8-G8</f>
        <v>18267685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9732581.0600000005</v>
      </c>
      <c r="E10" s="18">
        <f>SUM(E11:E18)</f>
        <v>3513135.88</v>
      </c>
      <c r="F10" s="18">
        <f t="shared" ref="F10:I10" si="1">SUM(F11:F18)</f>
        <v>13245716.940000001</v>
      </c>
      <c r="G10" s="18">
        <f t="shared" si="1"/>
        <v>5849404.0999999996</v>
      </c>
      <c r="H10" s="18">
        <f t="shared" si="1"/>
        <v>5844775.1200000001</v>
      </c>
      <c r="I10" s="18">
        <f t="shared" si="1"/>
        <v>7396312.8400000017</v>
      </c>
    </row>
    <row r="11" spans="1:9" x14ac:dyDescent="0.2">
      <c r="A11" s="27" t="s">
        <v>46</v>
      </c>
      <c r="B11" s="9"/>
      <c r="C11" s="3" t="s">
        <v>4</v>
      </c>
      <c r="D11" s="19">
        <v>9732581.0600000005</v>
      </c>
      <c r="E11" s="19">
        <v>3513135.88</v>
      </c>
      <c r="F11" s="19">
        <f t="shared" ref="F11:F18" si="2">D11+E11</f>
        <v>13245716.940000001</v>
      </c>
      <c r="G11" s="19">
        <f>5849404.1</f>
        <v>5849404.0999999996</v>
      </c>
      <c r="H11" s="19">
        <f>5844775.12</f>
        <v>5844775.1200000001</v>
      </c>
      <c r="I11" s="19">
        <f t="shared" ref="I11:I18" si="3">F11-G11</f>
        <v>7396312.8400000017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10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10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10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10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10" x14ac:dyDescent="0.2">
      <c r="A37" s="14"/>
      <c r="B37" s="11" t="s">
        <v>36</v>
      </c>
      <c r="C37" s="5"/>
      <c r="D37" s="24">
        <f>SUM(D7+D10+D19+D23+D26+D31)</f>
        <v>28000266.060000002</v>
      </c>
      <c r="E37" s="24">
        <f t="shared" ref="E37:I37" si="16">SUM(E7+E10+E19+E23+E26+E31)</f>
        <v>3513135.88</v>
      </c>
      <c r="F37" s="24">
        <f t="shared" si="16"/>
        <v>31513401.940000001</v>
      </c>
      <c r="G37" s="24">
        <f t="shared" si="16"/>
        <v>5849404.0999999996</v>
      </c>
      <c r="H37" s="24">
        <f t="shared" si="16"/>
        <v>5844775.1200000001</v>
      </c>
      <c r="I37" s="24">
        <f t="shared" si="16"/>
        <v>25663997.840000004</v>
      </c>
      <c r="J37" s="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2017-03-30T22:19:49Z</cp:lastPrinted>
  <dcterms:created xsi:type="dcterms:W3CDTF">2012-12-11T21:13:37Z</dcterms:created>
  <dcterms:modified xsi:type="dcterms:W3CDTF">2018-10-12T19:52:40Z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