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D53" i="2"/>
  <c r="D52" i="2" s="1"/>
  <c r="E52" i="2"/>
  <c r="E48" i="2"/>
  <c r="D48" i="2"/>
  <c r="E47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<sst xmlns="http://schemas.openxmlformats.org/spreadsheetml/2006/main" count="62" uniqueCount="53">
  <si>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</si>
  <si>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</si>
  <si>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</si>
  <si>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</si>
  <si>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</si>
  <si>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</si>
  <si>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</si>
  <si>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</si>
  <si>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</si>
  <si>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</si>
  <si>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</si>
  <si>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</si>
  <si>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</si>
  <si>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</si>
  <si>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</si>
  <si>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</si>
  <si>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</si>
  <si>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</si>
  <si>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</si>
  <si>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</si>
  <si>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</si>
  <si>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</si>
  <si>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</si>
  <si>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</si>
  <si>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</si>
  <si>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</si>
  <si>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</si>
  <si>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</si>
  <si>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</si>
  <si>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</si>
  <si>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</si>
  <si>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</si>
  <si>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</si>
  <si>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</si>
  <si>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</si>
  <si>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</si>
  <si>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</si>
  <si>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</si>
  <si>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</si>
  <si>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</si>
  <si>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</si>
  <si>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</si>
  <si>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</si>
  <si>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</si>
  <si>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</si>
  <si>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</si>
  <si>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</si>
  <si>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</si>
  <si>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</si>
  <si>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</si>
  <si>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</si>
  <si>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 MIGUEL DE ALLENDE, GTO.
ESTADO DE FLUJOS DE EFECTIVO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</si>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</sst>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123825</xdr:rowOff>
    </xdr:from>
    <xdr:to>
      <xdr:col>4</xdr:col>
      <xdr:colOff>1400175</xdr:colOff>
      <xdr:row>80</xdr:row>
      <xdr:rowOff>95250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23B9B35D-3260-4C76-8AE2-9208D9066968}"/>
            </a:ext>
          </a:extLst>
        </xdr:cNvPr>
        <xdr:cNvGrpSpPr/>
      </xdr:nvGrpSpPr>
      <xdr:grpSpPr>
        <a:xfrm>
          <a:off x="0" y="10153650"/>
          <a:ext cx="7372350" cy="1971675"/>
          <a:chOff x="2266950" y="8324850"/>
          <a:chExt cx="7372350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9FDC014A-602A-4298-B5AD-5435DA2A0CEC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ADF629AE-A85B-4214-B616-BB51BFEAB525}"/>
              </a:ext>
            </a:extLst>
          </xdr:cNvPr>
          <xdr:cNvSpPr txBox="1"/>
        </xdr:nvSpPr>
        <xdr:spPr>
          <a:xfrm>
            <a:off x="7058025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3E515888-6758-406E-B124-CEAFCD57BF3A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49" zoomScaleNormal="100" workbookViewId="0">
      <selection activeCell="H66" sqref="H6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543375720.44000006</v>
      </c>
      <c r="E5" s="14">
        <f>SUM(E6:E15)</f>
        <v>1005611856.5</v>
      </c>
    </row>
    <row r="6" spans="1:5" x14ac:dyDescent="0.2">
      <c r="A6" s="26">
        <v>4110</v>
      </c>
      <c r="C6" s="15" t="s">
        <v>3</v>
      </c>
      <c r="D6" s="16">
        <v>204895525.91999999</v>
      </c>
      <c r="E6" s="17">
        <v>319252802.57999998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2825852.74</v>
      </c>
      <c r="E8" s="17">
        <v>3616941.96</v>
      </c>
    </row>
    <row r="9" spans="1:5" x14ac:dyDescent="0.2">
      <c r="A9" s="26">
        <v>4140</v>
      </c>
      <c r="C9" s="15" t="s">
        <v>5</v>
      </c>
      <c r="D9" s="16">
        <v>37507188.530000001</v>
      </c>
      <c r="E9" s="17">
        <v>49883457.689999998</v>
      </c>
    </row>
    <row r="10" spans="1:5" x14ac:dyDescent="0.2">
      <c r="A10" s="26">
        <v>4150</v>
      </c>
      <c r="C10" s="15" t="s">
        <v>43</v>
      </c>
      <c r="D10" s="16">
        <v>10120994.699999999</v>
      </c>
      <c r="E10" s="17">
        <v>11640691.16</v>
      </c>
    </row>
    <row r="11" spans="1:5" x14ac:dyDescent="0.2">
      <c r="A11" s="26">
        <v>4160</v>
      </c>
      <c r="C11" s="15" t="s">
        <v>44</v>
      </c>
      <c r="D11" s="16">
        <v>7487750.6799999997</v>
      </c>
      <c r="E11" s="17">
        <v>61349934.880000003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280538407.87</v>
      </c>
      <c r="E13" s="17">
        <v>543344082.77999997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16523945.449999999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375255645.28000003</v>
      </c>
      <c r="E16" s="14">
        <f>SUM(E17:E32)</f>
        <v>828550792.72000003</v>
      </c>
    </row>
    <row r="17" spans="1:5" x14ac:dyDescent="0.2">
      <c r="A17" s="26">
        <v>5110</v>
      </c>
      <c r="C17" s="15" t="s">
        <v>8</v>
      </c>
      <c r="D17" s="16">
        <v>115334441.91</v>
      </c>
      <c r="E17" s="17">
        <v>198363500.08000001</v>
      </c>
    </row>
    <row r="18" spans="1:5" x14ac:dyDescent="0.2">
      <c r="A18" s="26">
        <v>5120</v>
      </c>
      <c r="C18" s="15" t="s">
        <v>9</v>
      </c>
      <c r="D18" s="16">
        <v>35343231.460000001</v>
      </c>
      <c r="E18" s="17">
        <v>63168839.170000002</v>
      </c>
    </row>
    <row r="19" spans="1:5" x14ac:dyDescent="0.2">
      <c r="A19" s="26">
        <v>5130</v>
      </c>
      <c r="C19" s="15" t="s">
        <v>10</v>
      </c>
      <c r="D19" s="16">
        <v>164083017.30000001</v>
      </c>
      <c r="E19" s="17">
        <v>272000911.19999999</v>
      </c>
    </row>
    <row r="20" spans="1:5" x14ac:dyDescent="0.2">
      <c r="A20" s="26">
        <v>5210</v>
      </c>
      <c r="C20" s="15" t="s">
        <v>11</v>
      </c>
      <c r="D20" s="16">
        <v>29555902.460000001</v>
      </c>
      <c r="E20" s="17">
        <v>48820086.530000001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400000</v>
      </c>
    </row>
    <row r="23" spans="1:5" x14ac:dyDescent="0.2">
      <c r="A23" s="26">
        <v>5240</v>
      </c>
      <c r="C23" s="15" t="s">
        <v>14</v>
      </c>
      <c r="D23" s="16">
        <v>24113508.890000001</v>
      </c>
      <c r="E23" s="17">
        <v>166800144.90000001</v>
      </c>
    </row>
    <row r="24" spans="1:5" x14ac:dyDescent="0.2">
      <c r="A24" s="26">
        <v>5250</v>
      </c>
      <c r="C24" s="15" t="s">
        <v>15</v>
      </c>
      <c r="D24" s="16">
        <v>4192563.47</v>
      </c>
      <c r="E24" s="17">
        <v>7187913.4500000002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1486042.75</v>
      </c>
      <c r="E31" s="17">
        <v>69160221.469999999</v>
      </c>
    </row>
    <row r="32" spans="1:5" x14ac:dyDescent="0.2">
      <c r="A32" s="26" t="s">
        <v>48</v>
      </c>
      <c r="C32" s="15" t="s">
        <v>23</v>
      </c>
      <c r="D32" s="16">
        <v>1146937.04</v>
      </c>
      <c r="E32" s="17">
        <v>2649175.92</v>
      </c>
    </row>
    <row r="33" spans="1:5" x14ac:dyDescent="0.2">
      <c r="A33" s="18" t="s">
        <v>24</v>
      </c>
      <c r="C33" s="19"/>
      <c r="D33" s="13">
        <f>D5-D16</f>
        <v>168120075.16000003</v>
      </c>
      <c r="E33" s="14">
        <f>E5-E16</f>
        <v>177061063.77999997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21</v>
      </c>
    </row>
    <row r="40" spans="1:5" x14ac:dyDescent="0.2">
      <c r="A40" s="4"/>
      <c r="B40" s="11" t="s">
        <v>7</v>
      </c>
      <c r="C40" s="12"/>
      <c r="D40" s="13">
        <f>SUM(D41:D43)</f>
        <v>6573024.4299999997</v>
      </c>
      <c r="E40" s="14">
        <f>SUM(E41:E43)</f>
        <v>395211563.06</v>
      </c>
    </row>
    <row r="41" spans="1:5" x14ac:dyDescent="0.2">
      <c r="A41" s="26">
        <v>1230</v>
      </c>
      <c r="C41" s="15" t="s">
        <v>26</v>
      </c>
      <c r="D41" s="16">
        <v>3792036.32</v>
      </c>
      <c r="E41" s="17">
        <v>356063412.74000001</v>
      </c>
    </row>
    <row r="42" spans="1:5" x14ac:dyDescent="0.2">
      <c r="A42" s="26" t="s">
        <v>50</v>
      </c>
      <c r="C42" s="15" t="s">
        <v>27</v>
      </c>
      <c r="D42" s="16">
        <v>2780988.11</v>
      </c>
      <c r="E42" s="17">
        <v>39148150.32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-6573024.4299999997</v>
      </c>
      <c r="E44" s="14">
        <f>E36-E40</f>
        <v>-395211542.06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2774618.41</v>
      </c>
      <c r="E47" s="14">
        <f>SUM(E48+E51)</f>
        <v>66857730.730000004</v>
      </c>
    </row>
    <row r="48" spans="1:5" x14ac:dyDescent="0.2">
      <c r="A48" s="4"/>
      <c r="C48" s="15" t="s">
        <v>32</v>
      </c>
      <c r="D48" s="16">
        <f>SUM(D49:D50)</f>
        <v>-5932944</v>
      </c>
      <c r="E48" s="17">
        <f>SUM(E49:E50)</f>
        <v>-5932944</v>
      </c>
    </row>
    <row r="49" spans="1:5" x14ac:dyDescent="0.2">
      <c r="A49" s="26">
        <v>2233</v>
      </c>
      <c r="C49" s="21" t="s">
        <v>33</v>
      </c>
      <c r="D49" s="16">
        <v>-5932944</v>
      </c>
      <c r="E49" s="17">
        <v>-5932944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8707562.4100000001</v>
      </c>
      <c r="E51" s="17">
        <v>72790674.730000004</v>
      </c>
    </row>
    <row r="52" spans="1:5" x14ac:dyDescent="0.2">
      <c r="A52" s="4"/>
      <c r="B52" s="11" t="s">
        <v>7</v>
      </c>
      <c r="C52" s="12"/>
      <c r="D52" s="13">
        <f>SUM(D53+D56)</f>
        <v>102148811.51000001</v>
      </c>
      <c r="E52" s="14">
        <f>SUM(E53+E56)</f>
        <v>493148.85</v>
      </c>
    </row>
    <row r="53" spans="1:5" x14ac:dyDescent="0.2">
      <c r="A53" s="4"/>
      <c r="C53" s="15" t="s">
        <v>36</v>
      </c>
      <c r="D53" s="16">
        <f>SUM(D54:D55)</f>
        <v>-2966472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-2966472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105115283.51000001</v>
      </c>
      <c r="E56" s="17">
        <v>493148.85</v>
      </c>
    </row>
    <row r="57" spans="1:5" x14ac:dyDescent="0.2">
      <c r="A57" s="18" t="s">
        <v>38</v>
      </c>
      <c r="C57" s="19"/>
      <c r="D57" s="13">
        <f>D47-D52</f>
        <v>-99374193.100000009</v>
      </c>
      <c r="E57" s="14">
        <f>E47-E52</f>
        <v>66364581.880000003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62172857.630000025</v>
      </c>
      <c r="E59" s="14">
        <f>E57+E44+E33</f>
        <v>-151785896.40000004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310295520.88</v>
      </c>
      <c r="E61" s="14">
        <v>462058876.68000001</v>
      </c>
    </row>
    <row r="62" spans="1:5" x14ac:dyDescent="0.2">
      <c r="A62" s="18" t="s">
        <v>41</v>
      </c>
      <c r="C62" s="19"/>
      <c r="D62" s="13">
        <v>372407923.64999998</v>
      </c>
      <c r="E62" s="14">
        <v>310295520.88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revision/>
  <dcterms:created xsi:type="dcterms:W3CDTF">2012-12-11T20:31:36Z</dcterms:created>
  <dcterms:modified xsi:type="dcterms:W3CDTF">2019-07-29T05:42:30Z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